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25" windowWidth="22695" windowHeight="11445"/>
  </bookViews>
  <sheets>
    <sheet name="Comparison of Costs by %" sheetId="1" r:id="rId1"/>
  </sheets>
  <calcPr calcId="144525"/>
</workbook>
</file>

<file path=xl/calcChain.xml><?xml version="1.0" encoding="utf-8"?>
<calcChain xmlns="http://schemas.openxmlformats.org/spreadsheetml/2006/main">
  <c r="C62" i="1" l="1"/>
  <c r="E61" i="1" s="1"/>
  <c r="B62" i="1"/>
  <c r="F62" i="1" s="1"/>
  <c r="F61" i="1"/>
  <c r="D61" i="1"/>
  <c r="D60" i="1"/>
  <c r="F59" i="1"/>
  <c r="E59" i="1"/>
  <c r="D59" i="1"/>
  <c r="F58" i="1"/>
  <c r="E58" i="1"/>
  <c r="D58" i="1"/>
  <c r="F57" i="1"/>
  <c r="E57" i="1"/>
  <c r="D57" i="1"/>
  <c r="F56" i="1"/>
  <c r="E56" i="1"/>
  <c r="D56" i="1"/>
  <c r="AA16" i="1"/>
  <c r="AA15" i="1"/>
  <c r="AA14" i="1"/>
  <c r="Z10" i="1"/>
  <c r="Y10" i="1"/>
  <c r="Y11" i="1" s="1"/>
  <c r="AC9" i="1"/>
  <c r="AC8" i="1"/>
  <c r="AB8" i="1"/>
  <c r="AA8" i="1"/>
  <c r="AC7" i="1"/>
  <c r="AB7" i="1"/>
  <c r="AA7" i="1"/>
  <c r="J7" i="1"/>
  <c r="L5" i="1" s="1"/>
  <c r="I7" i="1"/>
  <c r="M7" i="1" s="1"/>
  <c r="F7" i="1"/>
  <c r="AB6" i="1"/>
  <c r="AA6" i="1"/>
  <c r="F6" i="1"/>
  <c r="E6" i="1"/>
  <c r="D6" i="1"/>
  <c r="AC5" i="1"/>
  <c r="AB5" i="1"/>
  <c r="AA5" i="1"/>
  <c r="K5" i="1"/>
  <c r="E5" i="1"/>
  <c r="D5" i="1"/>
  <c r="AC4" i="1"/>
  <c r="AB4" i="1"/>
  <c r="AA4" i="1"/>
  <c r="M4" i="1"/>
  <c r="L4" i="1"/>
  <c r="K4" i="1"/>
  <c r="F4" i="1"/>
  <c r="E4" i="1"/>
  <c r="D4" i="1"/>
  <c r="AC3" i="1"/>
  <c r="AB3" i="1"/>
  <c r="AA3" i="1"/>
  <c r="M3" i="1"/>
  <c r="L3" i="1"/>
  <c r="K3" i="1"/>
  <c r="F3" i="1"/>
  <c r="E3" i="1"/>
  <c r="D3" i="1"/>
  <c r="AC2" i="1"/>
  <c r="AB2" i="1"/>
  <c r="AA2" i="1"/>
  <c r="M2" i="1"/>
  <c r="F2" i="1"/>
  <c r="E2" i="1"/>
  <c r="D2" i="1"/>
  <c r="K2" i="1" l="1"/>
  <c r="L2" i="1"/>
</calcChain>
</file>

<file path=xl/sharedStrings.xml><?xml version="1.0" encoding="utf-8"?>
<sst xmlns="http://schemas.openxmlformats.org/spreadsheetml/2006/main" count="83" uniqueCount="36">
  <si>
    <t>Location</t>
  </si>
  <si>
    <t>Total Costs Per Location</t>
  </si>
  <si>
    <t># of Birds Per Location</t>
  </si>
  <si>
    <t>% of Total Mickaboo Costs</t>
  </si>
  <si>
    <t>% of total mickaboo birds</t>
  </si>
  <si>
    <t>Average Cost Per BIrd</t>
  </si>
  <si>
    <t>Costs</t>
  </si>
  <si>
    <t>#of Birds</t>
  </si>
  <si>
    <t>Total Cost</t>
  </si>
  <si>
    <t>Percent total cost</t>
  </si>
  <si>
    <t>Number of Birds</t>
  </si>
  <si>
    <t>Percent Total Number of Birds</t>
  </si>
  <si>
    <t>Category</t>
  </si>
  <si>
    <t>% of Total FTB Costs</t>
  </si>
  <si>
    <t>% of total FTB birds</t>
  </si>
  <si>
    <t>FTB Birds</t>
  </si>
  <si>
    <t>SFBH Birds</t>
  </si>
  <si>
    <t>All FTB Birds</t>
  </si>
  <si>
    <t>BF1 Birds*</t>
  </si>
  <si>
    <t>Other Birds</t>
  </si>
  <si>
    <t>FTB WC</t>
  </si>
  <si>
    <t>MCFB Birds</t>
  </si>
  <si>
    <t>FTB Non-WC</t>
  </si>
  <si>
    <t>VC3 Birds**</t>
  </si>
  <si>
    <t>Other birds***</t>
  </si>
  <si>
    <t>All Mickaboo Birds</t>
  </si>
  <si>
    <t>Wild Conures</t>
  </si>
  <si>
    <t>Other Species</t>
  </si>
  <si>
    <t>*Extrapolated from filling in missing costs based on other data, See SFBH Sheet</t>
  </si>
  <si>
    <t>**Extrapolated from 12 consecutive months, number of birds only available for 12 month period, so total number of birds is difficult to determine, See Wildwood Costs</t>
  </si>
  <si>
    <t>***Birds treated elsewhere or not at all</t>
  </si>
  <si>
    <t>Column 9</t>
  </si>
  <si>
    <t>Column 10</t>
  </si>
  <si>
    <t>Column 11</t>
  </si>
  <si>
    <t>Column 12</t>
  </si>
  <si>
    <t>Column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</si>
</sst>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"/>
    <numFmt numFmtId="165" formatCode="0.0%"/>
  </numFmts>
  <fonts count="3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9EAD3"/>
        <bgColor rgb="FFD9EAD3"/>
      </patternFill>
    </fill>
  </fills>
  <borders count="16">
    <border>
      <left/>
      <right/>
      <top/>
      <bottom/>
      <diagonal/>
    </border>
    <border>
      <left style="thin">
        <color rgb="FF2A5916"/>
      </left>
      <right style="thin">
        <color rgb="FF38761D"/>
      </right>
      <top style="thin">
        <color rgb="FF2A5916"/>
      </top>
      <bottom style="thin">
        <color rgb="FF2A5916"/>
      </bottom>
      <diagonal/>
    </border>
    <border>
      <left style="thin">
        <color rgb="FF38761D"/>
      </left>
      <right style="thin">
        <color rgb="FF38761D"/>
      </right>
      <top style="thin">
        <color rgb="FF2A5916"/>
      </top>
      <bottom style="thin">
        <color rgb="FF2A5916"/>
      </bottom>
      <diagonal/>
    </border>
    <border>
      <left style="thin">
        <color rgb="FF38761D"/>
      </left>
      <right style="thin">
        <color rgb="FF2A5916"/>
      </right>
      <top style="thin">
        <color rgb="FF2A5916"/>
      </top>
      <bottom style="thin">
        <color rgb="FF2A5916"/>
      </bottom>
      <diagonal/>
    </border>
    <border>
      <left style="thin">
        <color rgb="FF2A5916"/>
      </left>
      <right style="thin">
        <color rgb="FFD9EAD3"/>
      </right>
      <top style="thin">
        <color rgb="FFD9EAD3"/>
      </top>
      <bottom style="thin">
        <color rgb="FFD9EAD3"/>
      </bottom>
      <diagonal/>
    </border>
    <border>
      <left style="thin">
        <color rgb="FFD9EAD3"/>
      </left>
      <right style="thin">
        <color rgb="FFD9EAD3"/>
      </right>
      <top style="thin">
        <color rgb="FFD9EAD3"/>
      </top>
      <bottom style="thin">
        <color rgb="FFD9EAD3"/>
      </bottom>
      <diagonal/>
    </border>
    <border>
      <left style="thin">
        <color rgb="FFD9EAD3"/>
      </left>
      <right style="thin">
        <color rgb="FF2A5916"/>
      </right>
      <top style="thin">
        <color rgb="FFD9EAD3"/>
      </top>
      <bottom style="thin">
        <color rgb="FFD9EAD3"/>
      </bottom>
      <diagonal/>
    </border>
    <border>
      <left style="thin">
        <color rgb="FF2A5916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2A5916"/>
      </right>
      <top style="thin">
        <color rgb="FFFFFFFF"/>
      </top>
      <bottom style="thin">
        <color rgb="FFFFFFFF"/>
      </bottom>
      <diagonal/>
    </border>
    <border>
      <left style="thin">
        <color rgb="FF2A5916"/>
      </left>
      <right style="thin">
        <color rgb="FFFFFFFF"/>
      </right>
      <top style="thin">
        <color rgb="FFFFFFFF"/>
      </top>
      <bottom style="thin">
        <color rgb="FF2A5916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2A5916"/>
      </bottom>
      <diagonal/>
    </border>
    <border>
      <left style="thin">
        <color rgb="FFFFFFFF"/>
      </left>
      <right style="thin">
        <color rgb="FF2A5916"/>
      </right>
      <top style="thin">
        <color rgb="FFFFFFFF"/>
      </top>
      <bottom style="thin">
        <color rgb="FF2A5916"/>
      </bottom>
      <diagonal/>
    </border>
    <border>
      <left style="thin">
        <color rgb="FF2A5916"/>
      </left>
      <right style="thin">
        <color rgb="FFD9EAD3"/>
      </right>
      <top style="thin">
        <color rgb="FFD9EAD3"/>
      </top>
      <bottom style="thin">
        <color rgb="FF2A5916"/>
      </bottom>
      <diagonal/>
    </border>
    <border>
      <left style="thin">
        <color rgb="FFD9EAD3"/>
      </left>
      <right style="thin">
        <color rgb="FFD9EAD3"/>
      </right>
      <top style="thin">
        <color rgb="FFD9EAD3"/>
      </top>
      <bottom style="thin">
        <color rgb="FF2A5916"/>
      </bottom>
      <diagonal/>
    </border>
    <border>
      <left style="thin">
        <color rgb="FFD9EAD3"/>
      </left>
      <right style="thin">
        <color rgb="FF2A5916"/>
      </right>
      <top style="thin">
        <color rgb="FFD9EAD3"/>
      </top>
      <bottom style="thin">
        <color rgb="FF2A5916"/>
      </bottom>
      <diagonal/>
    </border>
  </borders>
  <cellStyleXfs count="1">
    <xf numFmtId="0" fontId="0" fillId="0" borderId="0"/>
  </cellStyleXfs>
  <cellXfs count="66"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49" fontId="1" fillId="0" borderId="3" xfId="0" applyNumberFormat="1" applyFont="1" applyBorder="1" applyAlignment="1">
      <alignment horizontal="left" vertical="center" wrapText="1"/>
    </xf>
    <xf numFmtId="0" fontId="1" fillId="0" borderId="0" xfId="0" applyFont="1" applyAlignment="1"/>
    <xf numFmtId="0" fontId="2" fillId="0" borderId="0" xfId="0" applyFont="1" applyAlignment="1"/>
    <xf numFmtId="0" fontId="2" fillId="0" borderId="0" xfId="0" applyFont="1" applyAlignment="1"/>
    <xf numFmtId="49" fontId="1" fillId="0" borderId="2" xfId="0" applyNumberFormat="1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165" fontId="1" fillId="0" borderId="5" xfId="0" applyNumberFormat="1" applyFont="1" applyBorder="1" applyAlignment="1">
      <alignment vertical="center"/>
    </xf>
    <xf numFmtId="164" fontId="1" fillId="0" borderId="6" xfId="0" applyNumberFormat="1" applyFont="1" applyBorder="1" applyAlignment="1">
      <alignment vertical="center"/>
    </xf>
    <xf numFmtId="0" fontId="1" fillId="0" borderId="0" xfId="0" applyFont="1"/>
    <xf numFmtId="164" fontId="1" fillId="0" borderId="0" xfId="0" applyNumberFormat="1" applyFont="1" applyAlignment="1"/>
    <xf numFmtId="165" fontId="1" fillId="0" borderId="0" xfId="0" applyNumberFormat="1" applyFont="1" applyAlignment="1"/>
    <xf numFmtId="3" fontId="2" fillId="0" borderId="0" xfId="0" applyNumberFormat="1" applyFont="1" applyAlignment="1">
      <alignment horizontal="right"/>
    </xf>
    <xf numFmtId="165" fontId="2" fillId="0" borderId="0" xfId="0" applyNumberFormat="1" applyFont="1" applyAlignment="1">
      <alignment horizontal="right"/>
    </xf>
    <xf numFmtId="10" fontId="1" fillId="0" borderId="5" xfId="0" applyNumberFormat="1" applyFont="1" applyBorder="1" applyAlignment="1">
      <alignment vertical="center"/>
    </xf>
    <xf numFmtId="10" fontId="1" fillId="0" borderId="6" xfId="0" applyNumberFormat="1" applyFont="1" applyBorder="1" applyAlignment="1">
      <alignment vertical="center"/>
    </xf>
    <xf numFmtId="0" fontId="1" fillId="0" borderId="7" xfId="0" applyFont="1" applyBorder="1" applyAlignment="1">
      <alignment vertical="center"/>
    </xf>
    <xf numFmtId="164" fontId="1" fillId="0" borderId="8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165" fontId="1" fillId="0" borderId="8" xfId="0" applyNumberFormat="1" applyFont="1" applyBorder="1" applyAlignment="1">
      <alignment vertical="center"/>
    </xf>
    <xf numFmtId="164" fontId="1" fillId="0" borderId="9" xfId="0" applyNumberFormat="1" applyFont="1" applyBorder="1" applyAlignment="1">
      <alignment vertical="center"/>
    </xf>
    <xf numFmtId="0" fontId="2" fillId="2" borderId="0" xfId="0" applyFont="1" applyFill="1" applyAlignment="1"/>
    <xf numFmtId="3" fontId="2" fillId="2" borderId="0" xfId="0" applyNumberFormat="1" applyFont="1" applyFill="1" applyAlignment="1">
      <alignment horizontal="right"/>
    </xf>
    <xf numFmtId="165" fontId="2" fillId="2" borderId="0" xfId="0" applyNumberFormat="1" applyFont="1" applyFill="1" applyAlignment="1">
      <alignment horizontal="right"/>
    </xf>
    <xf numFmtId="10" fontId="1" fillId="0" borderId="8" xfId="0" applyNumberFormat="1" applyFont="1" applyBorder="1" applyAlignment="1">
      <alignment vertical="center"/>
    </xf>
    <xf numFmtId="10" fontId="1" fillId="0" borderId="9" xfId="0" applyNumberFormat="1" applyFont="1" applyBorder="1" applyAlignment="1">
      <alignment vertical="center"/>
    </xf>
    <xf numFmtId="9" fontId="1" fillId="0" borderId="0" xfId="0" applyNumberFormat="1" applyFont="1" applyAlignment="1"/>
    <xf numFmtId="0" fontId="2" fillId="3" borderId="0" xfId="0" applyFont="1" applyFill="1" applyAlignment="1"/>
    <xf numFmtId="3" fontId="2" fillId="3" borderId="0" xfId="0" applyNumberFormat="1" applyFont="1" applyFill="1" applyAlignment="1">
      <alignment horizontal="right"/>
    </xf>
    <xf numFmtId="9" fontId="2" fillId="3" borderId="0" xfId="0" applyNumberFormat="1" applyFont="1" applyFill="1" applyAlignment="1">
      <alignment horizontal="right"/>
    </xf>
    <xf numFmtId="10" fontId="1" fillId="0" borderId="8" xfId="0" applyNumberFormat="1" applyFont="1" applyBorder="1" applyAlignment="1">
      <alignment vertical="center"/>
    </xf>
    <xf numFmtId="10" fontId="1" fillId="0" borderId="5" xfId="0" applyNumberFormat="1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165" fontId="1" fillId="0" borderId="11" xfId="0" applyNumberFormat="1" applyFont="1" applyBorder="1" applyAlignment="1">
      <alignment vertical="center"/>
    </xf>
    <xf numFmtId="164" fontId="1" fillId="0" borderId="12" xfId="0" applyNumberFormat="1" applyFont="1" applyBorder="1" applyAlignment="1">
      <alignment vertical="center"/>
    </xf>
    <xf numFmtId="10" fontId="1" fillId="0" borderId="8" xfId="0" applyNumberFormat="1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164" fontId="1" fillId="0" borderId="5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165" fontId="1" fillId="0" borderId="5" xfId="0" applyNumberFormat="1" applyFont="1" applyBorder="1" applyAlignment="1">
      <alignment vertical="center"/>
    </xf>
    <xf numFmtId="10" fontId="1" fillId="0" borderId="5" xfId="0" applyNumberFormat="1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165" fontId="1" fillId="0" borderId="11" xfId="0" applyNumberFormat="1" applyFont="1" applyBorder="1" applyAlignment="1">
      <alignment vertical="center"/>
    </xf>
    <xf numFmtId="10" fontId="1" fillId="0" borderId="11" xfId="0" applyNumberFormat="1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0" xfId="0" applyFont="1" applyAlignment="1">
      <alignment wrapText="1"/>
    </xf>
    <xf numFmtId="0" fontId="1" fillId="0" borderId="13" xfId="0" applyFont="1" applyBorder="1" applyAlignment="1">
      <alignment vertical="center"/>
    </xf>
    <xf numFmtId="164" fontId="1" fillId="0" borderId="14" xfId="0" applyNumberFormat="1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10" fontId="1" fillId="0" borderId="14" xfId="0" applyNumberFormat="1" applyFont="1" applyBorder="1" applyAlignment="1">
      <alignment vertical="center"/>
    </xf>
    <xf numFmtId="10" fontId="1" fillId="0" borderId="15" xfId="0" applyNumberFormat="1" applyFont="1" applyBorder="1" applyAlignment="1">
      <alignment vertical="center"/>
    </xf>
    <xf numFmtId="165" fontId="1" fillId="0" borderId="14" xfId="0" applyNumberFormat="1" applyFont="1" applyBorder="1" applyAlignment="1">
      <alignment vertical="center"/>
    </xf>
    <xf numFmtId="10" fontId="1" fillId="0" borderId="14" xfId="0" applyNumberFormat="1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</cellXfs>
  <cellStyles count="1">
    <cellStyle name="Normal" xfId="0" builtinId="0"/>
  </cellStyles>
  <dxfs count="19"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D9EAD3"/>
          <bgColor rgb="FFD9EAD3"/>
        </patternFill>
      </fill>
    </dxf>
    <dxf>
      <fill>
        <patternFill patternType="solid">
          <fgColor rgb="FF38761D"/>
          <bgColor rgb="FF38761D"/>
        </patternFill>
      </fill>
    </dxf>
  </dxfs>
  <tableStyles count="7">
    <tableStyle name="Comparison of Costs by %-style" pivot="0" count="3">
      <tableStyleElement type="headerRow" dxfId="18"/>
      <tableStyleElement type="firstRowStripe" dxfId="17"/>
      <tableStyleElement type="secondRowStripe" dxfId="16"/>
    </tableStyle>
    <tableStyle name="Comparison of Costs by %-style 2" pivot="0" count="3">
      <tableStyleElement type="headerRow" dxfId="15"/>
      <tableStyleElement type="firstRowStripe" dxfId="14"/>
      <tableStyleElement type="secondRowStripe" dxfId="13"/>
    </tableStyle>
    <tableStyle name="Comparison of Costs by %-style 3" pivot="0" count="3">
      <tableStyleElement type="headerRow" dxfId="12"/>
      <tableStyleElement type="firstRowStripe" dxfId="11"/>
      <tableStyleElement type="secondRowStripe" dxfId="10"/>
    </tableStyle>
    <tableStyle name="Comparison of Costs by %-style 4" pivot="0" count="2">
      <tableStyleElement type="firstRowStripe" dxfId="9"/>
      <tableStyleElement type="secondRowStripe" dxfId="8"/>
    </tableStyle>
    <tableStyle name="Comparison of Costs by %-style 5" pivot="0" count="2">
      <tableStyleElement type="firstRowStripe" dxfId="7"/>
      <tableStyleElement type="secondRowStripe" dxfId="6"/>
    </tableStyle>
    <tableStyle name="Comparison of Costs by %-style 6" pivot="0" count="3">
      <tableStyleElement type="headerRow" dxfId="5"/>
      <tableStyleElement type="firstRowStripe" dxfId="4"/>
      <tableStyleElement type="secondRowStripe" dxfId="3"/>
    </tableStyle>
    <tableStyle name="Comparison of Costs by %-style 7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Total Costs of Mickaboo Birds Per Location</a:t>
            </a:r>
          </a:p>
        </c:rich>
      </c:tx>
      <c:layout>
        <c:manualLayout>
          <c:xMode val="edge"/>
          <c:yMode val="edge"/>
          <c:x val="5.4249999999999993E-2"/>
          <c:y val="6.0781671159029653E-2"/>
        </c:manualLayout>
      </c:layout>
      <c:overlay val="0"/>
    </c:title>
    <c:autoTitleDeleted val="0"/>
    <c:view3D>
      <c:rotX val="50"/>
      <c:rotY val="0"/>
      <c:rAngAx val="1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'Comparison of Costs by %'!$P$1</c:f>
              <c:strCache>
                <c:ptCount val="1"/>
                <c:pt idx="0">
                  <c:v>Total Cost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</c:spPr>
          </c:dPt>
          <c:dPt>
            <c:idx val="1"/>
            <c:bubble3D val="0"/>
            <c:spPr>
              <a:solidFill>
                <a:schemeClr val="accent2"/>
              </a:solidFill>
            </c:spPr>
          </c:dPt>
          <c:dPt>
            <c:idx val="2"/>
            <c:bubble3D val="0"/>
            <c:spPr>
              <a:solidFill>
                <a:srgbClr val="38761D"/>
              </a:solidFill>
            </c:spPr>
          </c:dPt>
          <c:cat>
            <c:strRef>
              <c:f>'Comparison of Costs by %'!$O$2:$O$4</c:f>
              <c:strCache>
                <c:ptCount val="3"/>
                <c:pt idx="0">
                  <c:v>SFBH Birds</c:v>
                </c:pt>
                <c:pt idx="1">
                  <c:v>Other Birds</c:v>
                </c:pt>
                <c:pt idx="2">
                  <c:v>All FTB Birds</c:v>
                </c:pt>
              </c:strCache>
            </c:strRef>
          </c:cat>
          <c:val>
            <c:numRef>
              <c:f>'Comparison of Costs by %'!$P$2:$P$4</c:f>
              <c:numCache>
                <c:formatCode>"$"#,##0</c:formatCode>
                <c:ptCount val="3"/>
                <c:pt idx="0">
                  <c:v>125915</c:v>
                </c:pt>
                <c:pt idx="1">
                  <c:v>229412</c:v>
                </c:pt>
                <c:pt idx="2">
                  <c:v>1008130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b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Number of Mickaboo Birds Per Location</a:t>
            </a:r>
          </a:p>
        </c:rich>
      </c:tx>
      <c:layout/>
      <c:overlay val="0"/>
    </c:title>
    <c:autoTitleDeleted val="0"/>
    <c:view3D>
      <c:rotX val="50"/>
      <c:rotY val="0"/>
      <c:rAngAx val="1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</c:spPr>
          </c:dPt>
          <c:dPt>
            <c:idx val="1"/>
            <c:bubble3D val="0"/>
            <c:spPr>
              <a:solidFill>
                <a:srgbClr val="EA4335"/>
              </a:solidFill>
            </c:spPr>
          </c:dPt>
          <c:dPt>
            <c:idx val="2"/>
            <c:bubble3D val="0"/>
            <c:spPr>
              <a:solidFill>
                <a:srgbClr val="38761D"/>
              </a:solidFill>
            </c:spPr>
          </c:dPt>
          <c:cat>
            <c:strRef>
              <c:f>'Comparison of Costs by %'!$S$2:$S$4</c:f>
              <c:strCache>
                <c:ptCount val="3"/>
                <c:pt idx="0">
                  <c:v>SFBH Birds</c:v>
                </c:pt>
                <c:pt idx="1">
                  <c:v>Other Birds</c:v>
                </c:pt>
                <c:pt idx="2">
                  <c:v>All FTB Birds</c:v>
                </c:pt>
              </c:strCache>
            </c:strRef>
          </c:cat>
          <c:val>
            <c:numRef>
              <c:f>'Comparison of Costs by %'!$T$2:$T$4</c:f>
              <c:numCache>
                <c:formatCode>#,##0</c:formatCode>
                <c:ptCount val="3"/>
                <c:pt idx="0">
                  <c:v>10</c:v>
                </c:pt>
                <c:pt idx="1">
                  <c:v>335</c:v>
                </c:pt>
                <c:pt idx="2">
                  <c:v>225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b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Total Known Mickaboo Costs Vs. Total Birds Per Location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'Comparison of Costs by %'!$K$1</c:f>
              <c:strCache>
                <c:ptCount val="1"/>
                <c:pt idx="0">
                  <c:v>% of Total Mickaboo Costs</c:v>
                </c:pt>
              </c:strCache>
            </c:strRef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invertIfNegative val="1"/>
          <c:dLbls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'Comparison of Costs by %'!$H$2:$H$5</c:f>
              <c:strCache>
                <c:ptCount val="4"/>
                <c:pt idx="0">
                  <c:v>FTB Birds</c:v>
                </c:pt>
                <c:pt idx="1">
                  <c:v>BF1 Birds*</c:v>
                </c:pt>
                <c:pt idx="2">
                  <c:v>MCFB Birds</c:v>
                </c:pt>
                <c:pt idx="3">
                  <c:v>VC3 Birds**</c:v>
                </c:pt>
              </c:strCache>
            </c:strRef>
          </c:cat>
          <c:val>
            <c:numRef>
              <c:f>'Comparison of Costs by %'!$K$2:$K$5</c:f>
              <c:numCache>
                <c:formatCode>0.0%</c:formatCode>
                <c:ptCount val="4"/>
                <c:pt idx="0">
                  <c:v>0.77715656610843131</c:v>
                </c:pt>
                <c:pt idx="1">
                  <c:v>9.7066518228346679E-2</c:v>
                </c:pt>
                <c:pt idx="2">
                  <c:v>8.1077674167352135E-2</c:v>
                </c:pt>
                <c:pt idx="3">
                  <c:v>4.469924149586986E-2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3342720"/>
        <c:axId val="213641472"/>
      </c:barChart>
      <c:barChart>
        <c:barDir val="col"/>
        <c:grouping val="clustered"/>
        <c:varyColors val="1"/>
        <c:ser>
          <c:idx val="1"/>
          <c:order val="1"/>
          <c:tx>
            <c:strRef>
              <c:f>'Comparison of Costs by %'!$L$1</c:f>
              <c:strCache>
                <c:ptCount val="1"/>
                <c:pt idx="0">
                  <c:v>% of total mickaboo birds</c:v>
                </c:pt>
              </c:strCache>
            </c:strRef>
          </c:tx>
          <c:spPr>
            <a:solidFill>
              <a:schemeClr val="accent2"/>
            </a:solidFill>
            <a:ln cmpd="sng">
              <a:solidFill>
                <a:srgbClr val="000000"/>
              </a:solidFill>
            </a:ln>
          </c:spPr>
          <c:invertIfNegative val="1"/>
          <c:dLbls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'Comparison of Costs by %'!$H$2:$H$5</c:f>
              <c:strCache>
                <c:ptCount val="4"/>
                <c:pt idx="0">
                  <c:v>FTB Birds</c:v>
                </c:pt>
                <c:pt idx="1">
                  <c:v>BF1 Birds*</c:v>
                </c:pt>
                <c:pt idx="2">
                  <c:v>MCFB Birds</c:v>
                </c:pt>
                <c:pt idx="3">
                  <c:v>VC3 Birds**</c:v>
                </c:pt>
              </c:strCache>
            </c:strRef>
          </c:cat>
          <c:val>
            <c:numRef>
              <c:f>'Comparison of Costs by %'!$L$2:$L$5</c:f>
              <c:numCache>
                <c:formatCode>0.0%</c:formatCode>
                <c:ptCount val="4"/>
                <c:pt idx="0">
                  <c:v>0.63025210084033612</c:v>
                </c:pt>
                <c:pt idx="1">
                  <c:v>3.6414565826330535E-2</c:v>
                </c:pt>
                <c:pt idx="2">
                  <c:v>0.24649859943977592</c:v>
                </c:pt>
                <c:pt idx="3">
                  <c:v>8.683473389355742E-2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3343744"/>
        <c:axId val="213642048"/>
      </c:barChart>
      <c:catAx>
        <c:axId val="2133427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Location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3641472"/>
        <c:crosses val="autoZero"/>
        <c:auto val="1"/>
        <c:lblAlgn val="ctr"/>
        <c:lblOffset val="100"/>
        <c:noMultiLvlLbl val="1"/>
      </c:catAx>
      <c:valAx>
        <c:axId val="213641472"/>
        <c:scaling>
          <c:orientation val="minMax"/>
          <c:max val="1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Percentage of Total Known Mickaboo Costs</a:t>
                </a:r>
              </a:p>
            </c:rich>
          </c:tx>
          <c:layout/>
          <c:overlay val="0"/>
        </c:title>
        <c:numFmt formatCode="0.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3342720"/>
        <c:crosses val="autoZero"/>
        <c:crossBetween val="between"/>
      </c:valAx>
      <c:catAx>
        <c:axId val="213343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3642048"/>
        <c:crosses val="autoZero"/>
        <c:auto val="1"/>
        <c:lblAlgn val="ctr"/>
        <c:lblOffset val="100"/>
        <c:noMultiLvlLbl val="1"/>
      </c:catAx>
      <c:valAx>
        <c:axId val="213642048"/>
        <c:scaling>
          <c:orientation val="minMax"/>
          <c:max val="1"/>
        </c:scaling>
        <c:delete val="0"/>
        <c:axPos val="r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Percentage of Total Known Birds Seen</a:t>
                </a:r>
              </a:p>
            </c:rich>
          </c:tx>
          <c:layout/>
          <c:overlay val="0"/>
        </c:title>
        <c:numFmt formatCode="0.0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3343744"/>
        <c:crosses val="max"/>
        <c:crossBetween val="between"/>
      </c:valAx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Total Costs Per Bird by Location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'Comparison of Costs by %'!$B$1</c:f>
              <c:strCache>
                <c:ptCount val="1"/>
                <c:pt idx="0">
                  <c:v>Total Costs Per Location</c:v>
                </c:pt>
              </c:strCache>
            </c:strRef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invertIfNegative val="1"/>
          <c:dLbls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'Comparison of Costs by %'!$A$2:$A$6</c:f>
              <c:strCache>
                <c:ptCount val="5"/>
                <c:pt idx="0">
                  <c:v>FTB Birds</c:v>
                </c:pt>
                <c:pt idx="1">
                  <c:v>BF1 Birds*</c:v>
                </c:pt>
                <c:pt idx="2">
                  <c:v>MCFB Birds</c:v>
                </c:pt>
                <c:pt idx="3">
                  <c:v>VC3 Birds**</c:v>
                </c:pt>
                <c:pt idx="4">
                  <c:v>Other birds***</c:v>
                </c:pt>
              </c:strCache>
            </c:strRef>
          </c:cat>
          <c:val>
            <c:numRef>
              <c:f>'Comparison of Costs by %'!$B$2:$B$6</c:f>
              <c:numCache>
                <c:formatCode>"$"#,##0</c:formatCode>
                <c:ptCount val="5"/>
                <c:pt idx="0">
                  <c:v>1008130</c:v>
                </c:pt>
                <c:pt idx="1">
                  <c:v>125915</c:v>
                </c:pt>
                <c:pt idx="2">
                  <c:v>105174.22</c:v>
                </c:pt>
                <c:pt idx="3">
                  <c:v>57984</c:v>
                </c:pt>
                <c:pt idx="4">
                  <c:v>27089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4663168"/>
        <c:axId val="213644352"/>
      </c:barChart>
      <c:barChart>
        <c:barDir val="col"/>
        <c:grouping val="clustered"/>
        <c:varyColors val="1"/>
        <c:ser>
          <c:idx val="1"/>
          <c:order val="1"/>
          <c:tx>
            <c:strRef>
              <c:f>'Comparison of Costs by %'!$C$1</c:f>
              <c:strCache>
                <c:ptCount val="1"/>
                <c:pt idx="0">
                  <c:v># of Birds Per Location</c:v>
                </c:pt>
              </c:strCache>
            </c:strRef>
          </c:tx>
          <c:spPr>
            <a:solidFill>
              <a:schemeClr val="accent2"/>
            </a:solidFill>
            <a:ln cmpd="sng">
              <a:solidFill>
                <a:srgbClr val="000000"/>
              </a:solidFill>
            </a:ln>
          </c:spPr>
          <c:invertIfNegative val="1"/>
          <c:dLbls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'Comparison of Costs by %'!$A$2:$A$6</c:f>
              <c:strCache>
                <c:ptCount val="5"/>
                <c:pt idx="0">
                  <c:v>FTB Birds</c:v>
                </c:pt>
                <c:pt idx="1">
                  <c:v>BF1 Birds*</c:v>
                </c:pt>
                <c:pt idx="2">
                  <c:v>MCFB Birds</c:v>
                </c:pt>
                <c:pt idx="3">
                  <c:v>VC3 Birds**</c:v>
                </c:pt>
                <c:pt idx="4">
                  <c:v>Other birds***</c:v>
                </c:pt>
              </c:strCache>
            </c:strRef>
          </c:cat>
          <c:val>
            <c:numRef>
              <c:f>'Comparison of Costs by %'!$C$2:$C$6</c:f>
              <c:numCache>
                <c:formatCode>General</c:formatCode>
                <c:ptCount val="5"/>
                <c:pt idx="0">
                  <c:v>225</c:v>
                </c:pt>
                <c:pt idx="1">
                  <c:v>13</c:v>
                </c:pt>
                <c:pt idx="2">
                  <c:v>88</c:v>
                </c:pt>
                <c:pt idx="3">
                  <c:v>31</c:v>
                </c:pt>
                <c:pt idx="4">
                  <c:v>214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4664192"/>
        <c:axId val="213644928"/>
      </c:barChart>
      <c:catAx>
        <c:axId val="21466316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Location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3644352"/>
        <c:crosses val="autoZero"/>
        <c:auto val="1"/>
        <c:lblAlgn val="ctr"/>
        <c:lblOffset val="100"/>
        <c:noMultiLvlLbl val="1"/>
      </c:catAx>
      <c:valAx>
        <c:axId val="213644352"/>
        <c:scaling>
          <c:orientation val="minMax"/>
          <c:max val="140000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Total Costs Per Location</a:t>
                </a:r>
              </a:p>
            </c:rich>
          </c:tx>
          <c:layout/>
          <c:overlay val="0"/>
        </c:title>
        <c:numFmt formatCode="&quot;$&quot;#,##0" sourceLinked="0"/>
        <c:majorTickMark val="none"/>
        <c:minorTickMark val="none"/>
        <c:tickLblPos val="nextTo"/>
        <c:spPr>
          <a:ln>
            <a:solid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4663168"/>
        <c:crosses val="autoZero"/>
        <c:crossBetween val="between"/>
      </c:valAx>
      <c:catAx>
        <c:axId val="214664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3644928"/>
        <c:crosses val="autoZero"/>
        <c:auto val="1"/>
        <c:lblAlgn val="ctr"/>
        <c:lblOffset val="100"/>
        <c:noMultiLvlLbl val="1"/>
      </c:catAx>
      <c:valAx>
        <c:axId val="213644928"/>
        <c:scaling>
          <c:orientation val="minMax"/>
          <c:max val="600"/>
        </c:scaling>
        <c:delete val="0"/>
        <c:axPos val="r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Total Number of Birds Per Location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4664192"/>
        <c:crosses val="max"/>
        <c:crossBetween val="between"/>
      </c:valAx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autoTitleDeleted val="1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'Comparison of Costs by %'!$I$1</c:f>
              <c:strCache>
                <c:ptCount val="1"/>
                <c:pt idx="0">
                  <c:v>Costs</c:v>
                </c:pt>
              </c:strCache>
            </c:strRef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invertIfNegative val="1"/>
          <c:dLbls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'Comparison of Costs by %'!$H$2:$H$5</c:f>
              <c:strCache>
                <c:ptCount val="4"/>
                <c:pt idx="0">
                  <c:v>FTB Birds</c:v>
                </c:pt>
                <c:pt idx="1">
                  <c:v>BF1 Birds*</c:v>
                </c:pt>
                <c:pt idx="2">
                  <c:v>MCFB Birds</c:v>
                </c:pt>
                <c:pt idx="3">
                  <c:v>VC3 Birds**</c:v>
                </c:pt>
              </c:strCache>
            </c:strRef>
          </c:cat>
          <c:val>
            <c:numRef>
              <c:f>'Comparison of Costs by %'!$I$2:$I$5</c:f>
              <c:numCache>
                <c:formatCode>"$"#,##0</c:formatCode>
                <c:ptCount val="4"/>
                <c:pt idx="0">
                  <c:v>1008130</c:v>
                </c:pt>
                <c:pt idx="1">
                  <c:v>125915</c:v>
                </c:pt>
                <c:pt idx="2">
                  <c:v>105174.22</c:v>
                </c:pt>
                <c:pt idx="3">
                  <c:v>57984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4664704"/>
        <c:axId val="214425600"/>
      </c:barChart>
      <c:barChart>
        <c:barDir val="col"/>
        <c:grouping val="clustered"/>
        <c:varyColors val="1"/>
        <c:ser>
          <c:idx val="1"/>
          <c:order val="1"/>
          <c:tx>
            <c:strRef>
              <c:f>'Comparison of Costs by %'!$J$1</c:f>
              <c:strCache>
                <c:ptCount val="1"/>
                <c:pt idx="0">
                  <c:v>#of Birds</c:v>
                </c:pt>
              </c:strCache>
            </c:strRef>
          </c:tx>
          <c:spPr>
            <a:solidFill>
              <a:schemeClr val="accent2"/>
            </a:solidFill>
            <a:ln cmpd="sng">
              <a:solidFill>
                <a:srgbClr val="000000"/>
              </a:solidFill>
            </a:ln>
          </c:spPr>
          <c:invertIfNegative val="1"/>
          <c:dLbls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'Comparison of Costs by %'!$H$2:$H$5</c:f>
              <c:strCache>
                <c:ptCount val="4"/>
                <c:pt idx="0">
                  <c:v>FTB Birds</c:v>
                </c:pt>
                <c:pt idx="1">
                  <c:v>BF1 Birds*</c:v>
                </c:pt>
                <c:pt idx="2">
                  <c:v>MCFB Birds</c:v>
                </c:pt>
                <c:pt idx="3">
                  <c:v>VC3 Birds**</c:v>
                </c:pt>
              </c:strCache>
            </c:strRef>
          </c:cat>
          <c:val>
            <c:numRef>
              <c:f>'Comparison of Costs by %'!$J$2:$J$5</c:f>
              <c:numCache>
                <c:formatCode>General</c:formatCode>
                <c:ptCount val="4"/>
                <c:pt idx="0">
                  <c:v>225</c:v>
                </c:pt>
                <c:pt idx="1">
                  <c:v>13</c:v>
                </c:pt>
                <c:pt idx="2">
                  <c:v>88</c:v>
                </c:pt>
                <c:pt idx="3">
                  <c:v>31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4665728"/>
        <c:axId val="214426176"/>
      </c:barChart>
      <c:catAx>
        <c:axId val="21466470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4425600"/>
        <c:crosses val="autoZero"/>
        <c:auto val="1"/>
        <c:lblAlgn val="ctr"/>
        <c:lblOffset val="100"/>
        <c:noMultiLvlLbl val="1"/>
      </c:catAx>
      <c:valAx>
        <c:axId val="21442560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layout/>
          <c:overlay val="0"/>
        </c:title>
        <c:numFmt formatCode="&quot;$&quot;#,##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4664704"/>
        <c:crosses val="autoZero"/>
        <c:crossBetween val="between"/>
      </c:valAx>
      <c:catAx>
        <c:axId val="2146657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4426176"/>
        <c:crosses val="autoZero"/>
        <c:auto val="1"/>
        <c:lblAlgn val="ctr"/>
        <c:lblOffset val="100"/>
        <c:noMultiLvlLbl val="1"/>
      </c:catAx>
      <c:valAx>
        <c:axId val="214426176"/>
        <c:scaling>
          <c:orientation val="minMax"/>
          <c:max val="400"/>
        </c:scaling>
        <c:delete val="0"/>
        <c:axPos val="r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en-US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4665728"/>
        <c:crosses val="max"/>
        <c:crossBetween val="between"/>
      </c:valAx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Average Cost Per Bird By Location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'Comparison of Costs by %'!$F$1</c:f>
              <c:strCache>
                <c:ptCount val="1"/>
                <c:pt idx="0">
                  <c:v>Average Cost Per BIrd</c:v>
                </c:pt>
              </c:strCache>
            </c:strRef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invertIfNegative val="1"/>
          <c:dLbls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'Comparison of Costs by %'!$A$2:$A$6</c:f>
              <c:strCache>
                <c:ptCount val="5"/>
                <c:pt idx="0">
                  <c:v>FTB Birds</c:v>
                </c:pt>
                <c:pt idx="1">
                  <c:v>BF1 Birds*</c:v>
                </c:pt>
                <c:pt idx="2">
                  <c:v>MCFB Birds</c:v>
                </c:pt>
                <c:pt idx="3">
                  <c:v>VC3 Birds**</c:v>
                </c:pt>
                <c:pt idx="4">
                  <c:v>Other birds***</c:v>
                </c:pt>
              </c:strCache>
            </c:strRef>
          </c:cat>
          <c:val>
            <c:numRef>
              <c:f>'Comparison of Costs by %'!$F$2:$F$6</c:f>
              <c:numCache>
                <c:formatCode>"$"#,##0</c:formatCode>
                <c:ptCount val="5"/>
                <c:pt idx="0">
                  <c:v>4480.5777777777776</c:v>
                </c:pt>
                <c:pt idx="1">
                  <c:v>9685.7692307692305</c:v>
                </c:pt>
                <c:pt idx="2">
                  <c:v>1195.1615909090908</c:v>
                </c:pt>
                <c:pt idx="3">
                  <c:v>935</c:v>
                </c:pt>
                <c:pt idx="4">
                  <c:v>126.58411214953271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4544384"/>
        <c:axId val="214428480"/>
      </c:barChart>
      <c:catAx>
        <c:axId val="214544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Location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4428480"/>
        <c:crosses val="autoZero"/>
        <c:auto val="1"/>
        <c:lblAlgn val="ctr"/>
        <c:lblOffset val="100"/>
        <c:noMultiLvlLbl val="1"/>
      </c:catAx>
      <c:valAx>
        <c:axId val="214428480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Average Cost Per BIrd</a:t>
                </a:r>
              </a:p>
            </c:rich>
          </c:tx>
          <c:layout/>
          <c:overlay val="0"/>
        </c:title>
        <c:numFmt formatCode="&quot;$&quot;#,##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4544384"/>
        <c:crosses val="autoZero"/>
        <c:crossBetween val="between"/>
      </c:valAx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Total Mickaboo Costs Vs. Total Birds Per Location</a:t>
            </a:r>
          </a:p>
        </c:rich>
      </c:tx>
      <c:layout>
        <c:manualLayout>
          <c:xMode val="edge"/>
          <c:yMode val="edge"/>
          <c:x val="2.5923190546528804E-2"/>
          <c:y val="4.7304582210242592E-2"/>
        </c:manualLayout>
      </c:layout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'Comparison of Costs by %'!$D$1</c:f>
              <c:strCache>
                <c:ptCount val="1"/>
                <c:pt idx="0">
                  <c:v>% of Total Mickaboo Costs</c:v>
                </c:pt>
              </c:strCache>
            </c:strRef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invertIfNegative val="1"/>
          <c:dLbls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'Comparison of Costs by %'!$A$2:$A$6</c:f>
              <c:strCache>
                <c:ptCount val="5"/>
                <c:pt idx="0">
                  <c:v>FTB Birds</c:v>
                </c:pt>
                <c:pt idx="1">
                  <c:v>BF1 Birds*</c:v>
                </c:pt>
                <c:pt idx="2">
                  <c:v>MCFB Birds</c:v>
                </c:pt>
                <c:pt idx="3">
                  <c:v>VC3 Birds**</c:v>
                </c:pt>
                <c:pt idx="4">
                  <c:v>Other birds***</c:v>
                </c:pt>
              </c:strCache>
            </c:strRef>
          </c:cat>
          <c:val>
            <c:numRef>
              <c:f>'Comparison of Costs by %'!$D$2:$D$6</c:f>
              <c:numCache>
                <c:formatCode>0.0%</c:formatCode>
                <c:ptCount val="5"/>
                <c:pt idx="0">
                  <c:v>0.76125960135680049</c:v>
                </c:pt>
                <c:pt idx="1">
                  <c:v>9.5080994221818149E-2</c:v>
                </c:pt>
                <c:pt idx="2">
                  <c:v>7.9419206640227377E-2</c:v>
                </c:pt>
                <c:pt idx="3">
                  <c:v>4.3784905443814505E-2</c:v>
                </c:pt>
                <c:pt idx="4">
                  <c:v>2.0455458463843321E-2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4544896"/>
        <c:axId val="214430208"/>
      </c:barChart>
      <c:barChart>
        <c:barDir val="col"/>
        <c:grouping val="clustered"/>
        <c:varyColors val="1"/>
        <c:ser>
          <c:idx val="1"/>
          <c:order val="1"/>
          <c:tx>
            <c:strRef>
              <c:f>'Comparison of Costs by %'!$E$1</c:f>
              <c:strCache>
                <c:ptCount val="1"/>
                <c:pt idx="0">
                  <c:v>% of total mickaboo birds</c:v>
                </c:pt>
              </c:strCache>
            </c:strRef>
          </c:tx>
          <c:spPr>
            <a:solidFill>
              <a:schemeClr val="accent2"/>
            </a:solidFill>
            <a:ln cmpd="sng">
              <a:solidFill>
                <a:srgbClr val="000000"/>
              </a:solidFill>
            </a:ln>
          </c:spPr>
          <c:invertIfNegative val="1"/>
          <c:dLbls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'Comparison of Costs by %'!$A$2:$A$6</c:f>
              <c:strCache>
                <c:ptCount val="5"/>
                <c:pt idx="0">
                  <c:v>FTB Birds</c:v>
                </c:pt>
                <c:pt idx="1">
                  <c:v>BF1 Birds*</c:v>
                </c:pt>
                <c:pt idx="2">
                  <c:v>MCFB Birds</c:v>
                </c:pt>
                <c:pt idx="3">
                  <c:v>VC3 Birds**</c:v>
                </c:pt>
                <c:pt idx="4">
                  <c:v>Other birds***</c:v>
                </c:pt>
              </c:strCache>
            </c:strRef>
          </c:cat>
          <c:val>
            <c:numRef>
              <c:f>'Comparison of Costs by %'!$E$2:$E$6</c:f>
              <c:numCache>
                <c:formatCode>0.0%</c:formatCode>
                <c:ptCount val="5"/>
                <c:pt idx="0">
                  <c:v>0.39473684210526316</c:v>
                </c:pt>
                <c:pt idx="1">
                  <c:v>2.2807017543859651E-2</c:v>
                </c:pt>
                <c:pt idx="2">
                  <c:v>0.15438596491228071</c:v>
                </c:pt>
                <c:pt idx="3">
                  <c:v>5.4385964912280704E-2</c:v>
                </c:pt>
                <c:pt idx="4">
                  <c:v>0.37543859649122807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4666240"/>
        <c:axId val="214430784"/>
      </c:barChart>
      <c:catAx>
        <c:axId val="2145448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Location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 rot="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4430208"/>
        <c:crosses val="autoZero"/>
        <c:auto val="1"/>
        <c:lblAlgn val="ctr"/>
        <c:lblOffset val="100"/>
        <c:noMultiLvlLbl val="1"/>
      </c:catAx>
      <c:valAx>
        <c:axId val="214430208"/>
        <c:scaling>
          <c:orientation val="minMax"/>
          <c:max val="1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Percentage of Total Mickaboo Costs</a:t>
                </a:r>
              </a:p>
            </c:rich>
          </c:tx>
          <c:layout/>
          <c:overlay val="0"/>
        </c:title>
        <c:numFmt formatCode="0.00%" sourceLinked="0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4544896"/>
        <c:crosses val="autoZero"/>
        <c:crossBetween val="between"/>
      </c:valAx>
      <c:catAx>
        <c:axId val="214666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4430784"/>
        <c:crosses val="autoZero"/>
        <c:auto val="1"/>
        <c:lblAlgn val="ctr"/>
        <c:lblOffset val="100"/>
        <c:noMultiLvlLbl val="1"/>
      </c:catAx>
      <c:valAx>
        <c:axId val="214430784"/>
        <c:scaling>
          <c:orientation val="minMax"/>
          <c:max val="1"/>
        </c:scaling>
        <c:delete val="0"/>
        <c:axPos val="r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Percentage of Total Mickaboo BIrds</a:t>
                </a:r>
              </a:p>
            </c:rich>
          </c:tx>
          <c:layout/>
          <c:overlay val="0"/>
        </c:title>
        <c:numFmt formatCode="0.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4666240"/>
        <c:crosses val="max"/>
        <c:crossBetween val="between"/>
      </c:valAx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lang="en-US" b="0">
                <a:solidFill>
                  <a:srgbClr val="757575"/>
                </a:solidFill>
                <a:latin typeface="+mn-lt"/>
              </a:rPr>
              <a:t>Costs vs. Number of Birds by Species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'Comparison of Costs by %'!$AB$13</c:f>
              <c:strCache>
                <c:ptCount val="1"/>
                <c:pt idx="0">
                  <c:v>% of Total FTB Costs</c:v>
                </c:pt>
              </c:strCache>
            </c:strRef>
          </c:tx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invertIfNegative val="1"/>
          <c:dLbls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'Comparison of Costs by %'!$X$14:$X$15</c:f>
              <c:strCache>
                <c:ptCount val="2"/>
                <c:pt idx="0">
                  <c:v>Wild Conures</c:v>
                </c:pt>
                <c:pt idx="1">
                  <c:v>Other Species</c:v>
                </c:pt>
              </c:strCache>
            </c:strRef>
          </c:cat>
          <c:val>
            <c:numRef>
              <c:f>'Comparison of Costs by %'!$AB$14:$AB$15</c:f>
              <c:numCache>
                <c:formatCode>0.00%</c:formatCode>
                <c:ptCount val="2"/>
                <c:pt idx="0">
                  <c:v>0.39</c:v>
                </c:pt>
                <c:pt idx="1">
                  <c:v>0.61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4545920"/>
        <c:axId val="214433088"/>
      </c:barChart>
      <c:barChart>
        <c:barDir val="col"/>
        <c:grouping val="clustered"/>
        <c:varyColors val="1"/>
        <c:ser>
          <c:idx val="1"/>
          <c:order val="1"/>
          <c:tx>
            <c:strRef>
              <c:f>'Comparison of Costs by %'!$AC$13</c:f>
              <c:strCache>
                <c:ptCount val="1"/>
                <c:pt idx="0">
                  <c:v>% of total FTB birds</c:v>
                </c:pt>
              </c:strCache>
            </c:strRef>
          </c:tx>
          <c:spPr>
            <a:solidFill>
              <a:schemeClr val="accent2"/>
            </a:solidFill>
            <a:ln cmpd="sng">
              <a:solidFill>
                <a:srgbClr val="000000"/>
              </a:solidFill>
            </a:ln>
          </c:spPr>
          <c:invertIfNegative val="1"/>
          <c:dLbls>
            <c:txPr>
              <a:bodyPr/>
              <a:lstStyle/>
              <a:p>
                <a:pPr lvl="0">
                  <a:defRPr/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'Comparison of Costs by %'!$X$14:$X$15</c:f>
              <c:strCache>
                <c:ptCount val="2"/>
                <c:pt idx="0">
                  <c:v>Wild Conures</c:v>
                </c:pt>
                <c:pt idx="1">
                  <c:v>Other Species</c:v>
                </c:pt>
              </c:strCache>
            </c:strRef>
          </c:cat>
          <c:val>
            <c:numRef>
              <c:f>'Comparison of Costs by %'!$AC$14:$AC$15</c:f>
              <c:numCache>
                <c:formatCode>0.00%</c:formatCode>
                <c:ptCount val="2"/>
                <c:pt idx="0">
                  <c:v>0.16</c:v>
                </c:pt>
                <c:pt idx="1">
                  <c:v>0.84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4546944"/>
        <c:axId val="214761472"/>
      </c:barChart>
      <c:catAx>
        <c:axId val="2145459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Species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4433088"/>
        <c:crosses val="autoZero"/>
        <c:auto val="1"/>
        <c:lblAlgn val="ctr"/>
        <c:lblOffset val="100"/>
        <c:noMultiLvlLbl val="1"/>
      </c:catAx>
      <c:valAx>
        <c:axId val="214433088"/>
        <c:scaling>
          <c:orientation val="minMax"/>
          <c:max val="1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Percent of total VC1 Costs</a:t>
                </a:r>
              </a:p>
            </c:rich>
          </c:tx>
          <c:layout/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4545920"/>
        <c:crosses val="autoZero"/>
        <c:crossBetween val="between"/>
      </c:valAx>
      <c:catAx>
        <c:axId val="214546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4761472"/>
        <c:crosses val="autoZero"/>
        <c:auto val="1"/>
        <c:lblAlgn val="ctr"/>
        <c:lblOffset val="100"/>
        <c:noMultiLvlLbl val="1"/>
      </c:catAx>
      <c:valAx>
        <c:axId val="214761472"/>
        <c:scaling>
          <c:orientation val="minMax"/>
        </c:scaling>
        <c:delete val="0"/>
        <c:axPos val="r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n-US" b="0">
                    <a:solidFill>
                      <a:srgbClr val="000000"/>
                    </a:solidFill>
                    <a:latin typeface="+mn-lt"/>
                  </a:rPr>
                  <a:t>Percentage of Total number of VC1 Birds</a:t>
                </a:r>
              </a:p>
            </c:rich>
          </c:tx>
          <c:layout/>
          <c:overlay val="0"/>
        </c:title>
        <c:numFmt formatCode="0.00%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n-US"/>
          </a:p>
        </c:txPr>
        <c:crossAx val="214546944"/>
        <c:crosses val="max"/>
        <c:crossBetween val="between"/>
      </c:valAx>
    </c:plotArea>
    <c:legend>
      <c:legendPos val="r"/>
      <c:layout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  <a:endParaRPr lang="en-US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0</xdr:colOff>
      <xdr:row>7</xdr:row>
      <xdr:rowOff>276225</xdr:rowOff>
    </xdr:from>
    <xdr:ext cx="3409950" cy="3533775"/>
    <xdr:graphicFrame macro="">
      <xdr:nvGraphicFramePr>
        <xdr:cNvPr id="2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13</xdr:col>
      <xdr:colOff>809625</xdr:colOff>
      <xdr:row>7</xdr:row>
      <xdr:rowOff>276225</xdr:rowOff>
    </xdr:from>
    <xdr:ext cx="3409950" cy="3533775"/>
    <xdr:graphicFrame macro="">
      <xdr:nvGraphicFramePr>
        <xdr:cNvPr id="3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7</xdr:col>
      <xdr:colOff>657225</xdr:colOff>
      <xdr:row>13</xdr:row>
      <xdr:rowOff>104775</xdr:rowOff>
    </xdr:from>
    <xdr:ext cx="7038975" cy="3533775"/>
    <xdr:graphicFrame macro="">
      <xdr:nvGraphicFramePr>
        <xdr:cNvPr id="4" name="Chart 3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  <xdr:oneCellAnchor>
    <xdr:from>
      <xdr:col>0</xdr:col>
      <xdr:colOff>1676400</xdr:colOff>
      <xdr:row>26</xdr:row>
      <xdr:rowOff>0</xdr:rowOff>
    </xdr:from>
    <xdr:ext cx="7991475" cy="3533775"/>
    <xdr:graphicFrame macro="">
      <xdr:nvGraphicFramePr>
        <xdr:cNvPr id="5" name="Chart 4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 fLocksWithSheet="0"/>
  </xdr:oneCellAnchor>
  <xdr:oneCellAnchor>
    <xdr:from>
      <xdr:col>7</xdr:col>
      <xdr:colOff>904875</xdr:colOff>
      <xdr:row>26</xdr:row>
      <xdr:rowOff>0</xdr:rowOff>
    </xdr:from>
    <xdr:ext cx="5715000" cy="3533775"/>
    <xdr:graphicFrame macro="">
      <xdr:nvGraphicFramePr>
        <xdr:cNvPr id="6" name="Chart 5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 fLocksWithSheet="0"/>
  </xdr:oneCellAnchor>
  <xdr:oneCellAnchor>
    <xdr:from>
      <xdr:col>2</xdr:col>
      <xdr:colOff>28575</xdr:colOff>
      <xdr:row>63</xdr:row>
      <xdr:rowOff>38100</xdr:rowOff>
    </xdr:from>
    <xdr:ext cx="5715000" cy="3533775"/>
    <xdr:graphicFrame macro="">
      <xdr:nvGraphicFramePr>
        <xdr:cNvPr id="7" name="Chart 6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 fLocksWithSheet="0"/>
  </xdr:oneCellAnchor>
  <xdr:oneCellAnchor>
    <xdr:from>
      <xdr:col>2</xdr:col>
      <xdr:colOff>247650</xdr:colOff>
      <xdr:row>13</xdr:row>
      <xdr:rowOff>104775</xdr:rowOff>
    </xdr:from>
    <xdr:ext cx="6448425" cy="3533775"/>
    <xdr:graphicFrame macro="">
      <xdr:nvGraphicFramePr>
        <xdr:cNvPr id="8" name="Chart 7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 fLocksWithSheet="0"/>
  </xdr:oneCellAnchor>
  <xdr:oneCellAnchor>
    <xdr:from>
      <xdr:col>17</xdr:col>
      <xdr:colOff>180975</xdr:colOff>
      <xdr:row>16</xdr:row>
      <xdr:rowOff>714375</xdr:rowOff>
    </xdr:from>
    <xdr:ext cx="5715000" cy="3533775"/>
    <xdr:graphicFrame macro="">
      <xdr:nvGraphicFramePr>
        <xdr:cNvPr id="9" name="Chart 8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 fLocksWithSheet="0"/>
  </xdr:oneCellAnchor>
</xdr:wsDr>
</file>

<file path=xl/tables/table1.xml><?xml version="1.0" encoding="utf-8"?>
<table xmlns="http://schemas.openxmlformats.org/spreadsheetml/2006/main" id="1" name="Costs_Vs._Total_Birds_Per_Location" displayName="Costs_Vs._Total_Birds_Per_Location" ref="A1:F7">
  <tableColumns count="6">
    <tableColumn id="1" name="Location"/>
    <tableColumn id="2" name="Total Costs Per Location"/>
    <tableColumn id="3" name="# of Birds Per Location"/>
    <tableColumn id="4" name="% of Total Mickaboo Costs"/>
    <tableColumn id="5" name="% of total mickaboo birds"/>
    <tableColumn id="6" name="Average Cost Per BIrd"/>
  </tableColumns>
  <tableStyleInfo name="Comparison of Costs by %-style" showFirstColumn="1" showLastColumn="1" showRowStripes="1" showColumnStripes="0"/>
</table>
</file>

<file path=xl/tables/table2.xml><?xml version="1.0" encoding="utf-8"?>
<table xmlns="http://schemas.openxmlformats.org/spreadsheetml/2006/main" id="2" name="Costs_Per_Known_Bird_by_Location" displayName="Costs_Per_Known_Bird_by_Location" ref="H1:M7">
  <tableColumns count="6">
    <tableColumn id="1" name="Location"/>
    <tableColumn id="2" name="Costs"/>
    <tableColumn id="3" name="#of Birds"/>
    <tableColumn id="4" name="% of Total Mickaboo Costs"/>
    <tableColumn id="5" name="% of total mickaboo birds"/>
    <tableColumn id="6" name="Average Cost Per BIrd"/>
  </tableColumns>
  <tableStyleInfo name="Comparison of Costs by %-style 2" showFirstColumn="1" showLastColumn="1" showRowStripes="1" showColumnStripes="0"/>
</table>
</file>

<file path=xl/tables/table3.xml><?xml version="1.0" encoding="utf-8"?>
<table xmlns="http://schemas.openxmlformats.org/spreadsheetml/2006/main" id="3" name="Table7" displayName="Table7" ref="X1:AE11">
  <tableColumns count="8">
    <tableColumn id="1" name="Category"/>
    <tableColumn id="2" name="Costs"/>
    <tableColumn id="3" name="#of Birds"/>
    <tableColumn id="4" name="% of Total Mickaboo Costs"/>
    <tableColumn id="5" name="% of total mickaboo birds"/>
    <tableColumn id="6" name="Average Cost Per BIrd"/>
    <tableColumn id="7" name="% of Total FTB Costs"/>
    <tableColumn id="8" name="% of total FTB birds"/>
  </tableColumns>
  <tableStyleInfo name="Comparison of Costs by %-style 3" showFirstColumn="1" showLastColumn="1" showRowStripes="1" showColumnStripes="0"/>
</table>
</file>

<file path=xl/tables/table4.xml><?xml version="1.0" encoding="utf-8"?>
<table xmlns="http://schemas.openxmlformats.org/spreadsheetml/2006/main" id="4" name="Table_1" displayName="Table_1" ref="O3:Q4" headerRowCount="0">
  <tableColumns count="3">
    <tableColumn id="1" name="Column1"/>
    <tableColumn id="2" name="Column2"/>
    <tableColumn id="3" name="Column3"/>
  </tableColumns>
  <tableStyleInfo name="Comparison of Costs by %-style 4" showFirstColumn="1" showLastColumn="1" showRowStripes="1" showColumnStripes="0"/>
</table>
</file>

<file path=xl/tables/table5.xml><?xml version="1.0" encoding="utf-8"?>
<table xmlns="http://schemas.openxmlformats.org/spreadsheetml/2006/main" id="5" name="Table_2" displayName="Table_2" ref="S3:U4" headerRowCount="0">
  <tableColumns count="3">
    <tableColumn id="1" name="Column1"/>
    <tableColumn id="2" name="Column2"/>
    <tableColumn id="3" name="Column3"/>
  </tableColumns>
  <tableStyleInfo name="Comparison of Costs by %-style 5" showFirstColumn="1" showLastColumn="1" showRowStripes="1" showColumnStripes="0"/>
</table>
</file>

<file path=xl/tables/table6.xml><?xml version="1.0" encoding="utf-8"?>
<table xmlns="http://schemas.openxmlformats.org/spreadsheetml/2006/main" id="6" name="Table6" displayName="Table6" ref="X13:AC16">
  <tableColumns count="6">
    <tableColumn id="1" name="Category"/>
    <tableColumn id="2" name="Costs"/>
    <tableColumn id="3" name="#of Birds"/>
    <tableColumn id="4" name="Average Cost Per BIrd"/>
    <tableColumn id="5" name="% of Total FTB Costs"/>
    <tableColumn id="6" name="% of total FTB birds"/>
  </tableColumns>
  <tableStyleInfo name="Comparison of Costs by %-style 6" showFirstColumn="1" showLastColumn="1" showRowStripes="1" showColumnStripes="0"/>
</table>
</file>

<file path=xl/tables/table7.xml><?xml version="1.0" encoding="utf-8"?>
<table xmlns="http://schemas.openxmlformats.org/spreadsheetml/2006/main" id="7" name="Mickaboo_Total_Costs_By_Location" displayName="Mickaboo_Total_Costs_By_Location" ref="A55:M62">
  <tableColumns count="13">
    <tableColumn id="1" name="Category"/>
    <tableColumn id="2" name="Costs"/>
    <tableColumn id="3" name="#of Birds"/>
    <tableColumn id="4" name="% of Total Mickaboo Costs"/>
    <tableColumn id="5" name="% of total mickaboo birds"/>
    <tableColumn id="6" name="Average Cost Per BIrd"/>
    <tableColumn id="7" name="Column 9"/>
    <tableColumn id="8" name="Column 10"/>
    <tableColumn id="9" name="Column 11"/>
    <tableColumn id="10" name="% of Total FTB Costs"/>
    <tableColumn id="11" name="Column 12"/>
    <tableColumn id="12" name="Column 13"/>
    <tableColumn id="13" name="% of total FTB birds"/>
  </tableColumns>
  <tableStyleInfo name="Comparison of Costs by %-style 7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Relationship Id="rId6" Type="http://schemas.openxmlformats.org/officeDocument/2006/relationships/table" Target="../tables/table5.xml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E62"/>
  <sheetViews>
    <sheetView tabSelected="1" workbookViewId="0"/>
  </sheetViews>
  <sheetFormatPr defaultColWidth="12.5703125" defaultRowHeight="15.75" customHeight="1" x14ac:dyDescent="0.2"/>
  <cols>
    <col min="1" max="1" width="26.28515625" customWidth="1"/>
    <col min="2" max="2" width="10.85546875" customWidth="1"/>
    <col min="4" max="4" width="23.7109375" customWidth="1"/>
    <col min="5" max="5" width="13" customWidth="1"/>
    <col min="6" max="6" width="15.140625" customWidth="1"/>
    <col min="7" max="10" width="16.85546875" customWidth="1"/>
    <col min="14" max="14" width="22.85546875" customWidth="1"/>
  </cols>
  <sheetData>
    <row r="1" spans="1:31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H1" s="1" t="s">
        <v>0</v>
      </c>
      <c r="I1" s="2" t="s">
        <v>6</v>
      </c>
      <c r="J1" s="2" t="s">
        <v>7</v>
      </c>
      <c r="K1" s="2" t="s">
        <v>3</v>
      </c>
      <c r="L1" s="2" t="s">
        <v>4</v>
      </c>
      <c r="M1" s="3" t="s">
        <v>5</v>
      </c>
      <c r="O1" s="4" t="s">
        <v>0</v>
      </c>
      <c r="P1" s="4" t="s">
        <v>8</v>
      </c>
      <c r="Q1" s="4" t="s">
        <v>9</v>
      </c>
      <c r="S1" s="5" t="s">
        <v>0</v>
      </c>
      <c r="T1" s="6" t="s">
        <v>10</v>
      </c>
      <c r="U1" s="6" t="s">
        <v>11</v>
      </c>
      <c r="X1" s="1" t="s">
        <v>12</v>
      </c>
      <c r="Y1" s="2" t="s">
        <v>6</v>
      </c>
      <c r="Z1" s="2" t="s">
        <v>7</v>
      </c>
      <c r="AA1" s="2" t="s">
        <v>3</v>
      </c>
      <c r="AB1" s="2" t="s">
        <v>4</v>
      </c>
      <c r="AC1" s="7" t="s">
        <v>5</v>
      </c>
      <c r="AD1" s="2" t="s">
        <v>13</v>
      </c>
      <c r="AE1" s="8" t="s">
        <v>14</v>
      </c>
    </row>
    <row r="2" spans="1:31" x14ac:dyDescent="0.2">
      <c r="A2" s="9" t="s">
        <v>15</v>
      </c>
      <c r="B2" s="10">
        <v>1008130</v>
      </c>
      <c r="C2" s="11">
        <v>225</v>
      </c>
      <c r="D2" s="12">
        <f t="shared" ref="D2:E2" si="0">B2/B7</f>
        <v>0.76125960135680049</v>
      </c>
      <c r="E2" s="12">
        <f t="shared" si="0"/>
        <v>0.39473684210526316</v>
      </c>
      <c r="F2" s="13">
        <f t="shared" ref="F2:F4" si="1">B2/C2</f>
        <v>4480.5777777777776</v>
      </c>
      <c r="G2" s="14"/>
      <c r="H2" s="9" t="s">
        <v>15</v>
      </c>
      <c r="I2" s="10">
        <v>1008130</v>
      </c>
      <c r="J2" s="11">
        <v>225</v>
      </c>
      <c r="K2" s="12">
        <f t="shared" ref="K2:L2" si="2">I2/I7</f>
        <v>0.77715656610843131</v>
      </c>
      <c r="L2" s="12">
        <f t="shared" si="2"/>
        <v>0.63025210084033612</v>
      </c>
      <c r="M2" s="13">
        <f t="shared" ref="M2:M4" si="3">I2/J2</f>
        <v>4480.5777777777776</v>
      </c>
      <c r="O2" s="4" t="s">
        <v>16</v>
      </c>
      <c r="P2" s="15">
        <v>125915</v>
      </c>
      <c r="Q2" s="16">
        <v>6.5000000000000002E-2</v>
      </c>
      <c r="S2" s="5" t="s">
        <v>16</v>
      </c>
      <c r="T2" s="17">
        <v>10</v>
      </c>
      <c r="U2" s="18">
        <v>1.4999999999999999E-2</v>
      </c>
      <c r="X2" s="9" t="s">
        <v>17</v>
      </c>
      <c r="Y2" s="10">
        <v>1008130</v>
      </c>
      <c r="Z2" s="11">
        <v>225</v>
      </c>
      <c r="AA2" s="12">
        <f t="shared" ref="AA2:AB2" si="4">Y2/Y9</f>
        <v>0.76125960135680049</v>
      </c>
      <c r="AB2" s="12">
        <f t="shared" si="4"/>
        <v>0.39473684210526316</v>
      </c>
      <c r="AC2" s="10">
        <f t="shared" ref="AC2:AC5" si="5">Y2/Z2</f>
        <v>4480.5777777777776</v>
      </c>
      <c r="AD2" s="19">
        <v>1</v>
      </c>
      <c r="AE2" s="20">
        <v>1</v>
      </c>
    </row>
    <row r="3" spans="1:31" x14ac:dyDescent="0.2">
      <c r="A3" s="21" t="s">
        <v>18</v>
      </c>
      <c r="B3" s="22">
        <v>125915</v>
      </c>
      <c r="C3" s="23">
        <v>13</v>
      </c>
      <c r="D3" s="24">
        <f t="shared" ref="D3:E3" si="6">B3/B7</f>
        <v>9.5080994221818149E-2</v>
      </c>
      <c r="E3" s="24">
        <f t="shared" si="6"/>
        <v>2.2807017543859651E-2</v>
      </c>
      <c r="F3" s="25">
        <f t="shared" si="1"/>
        <v>9685.7692307692305</v>
      </c>
      <c r="G3" s="14"/>
      <c r="H3" s="21" t="s">
        <v>18</v>
      </c>
      <c r="I3" s="22">
        <v>125915</v>
      </c>
      <c r="J3" s="23">
        <v>13</v>
      </c>
      <c r="K3" s="24">
        <f t="shared" ref="K3:L3" si="7">I3/I7</f>
        <v>9.7066518228346679E-2</v>
      </c>
      <c r="L3" s="24">
        <f t="shared" si="7"/>
        <v>3.6414565826330535E-2</v>
      </c>
      <c r="M3" s="25">
        <f t="shared" si="3"/>
        <v>9685.7692307692305</v>
      </c>
      <c r="O3" s="4" t="s">
        <v>19</v>
      </c>
      <c r="P3" s="15">
        <v>229412</v>
      </c>
      <c r="Q3" s="16">
        <v>0.17499999999999999</v>
      </c>
      <c r="S3" s="26" t="s">
        <v>19</v>
      </c>
      <c r="T3" s="27">
        <v>335</v>
      </c>
      <c r="U3" s="28">
        <v>0.60499999999999998</v>
      </c>
      <c r="X3" s="21" t="s">
        <v>20</v>
      </c>
      <c r="Y3" s="22">
        <v>392087</v>
      </c>
      <c r="Z3" s="23">
        <v>36</v>
      </c>
      <c r="AA3" s="24">
        <f t="shared" ref="AA3:AB3" si="8">Y3/Y9</f>
        <v>0.2960729204737324</v>
      </c>
      <c r="AB3" s="24">
        <f t="shared" si="8"/>
        <v>6.3157894736842107E-2</v>
      </c>
      <c r="AC3" s="22">
        <f t="shared" si="5"/>
        <v>10891.305555555555</v>
      </c>
      <c r="AD3" s="29">
        <v>0.39</v>
      </c>
      <c r="AE3" s="30">
        <v>0.16</v>
      </c>
    </row>
    <row r="4" spans="1:31" x14ac:dyDescent="0.2">
      <c r="A4" s="9" t="s">
        <v>21</v>
      </c>
      <c r="B4" s="10">
        <v>105174.22</v>
      </c>
      <c r="C4" s="11">
        <v>88</v>
      </c>
      <c r="D4" s="12">
        <f t="shared" ref="D4:E4" si="9">B4/B7</f>
        <v>7.9419206640227377E-2</v>
      </c>
      <c r="E4" s="12">
        <f t="shared" si="9"/>
        <v>0.15438596491228071</v>
      </c>
      <c r="F4" s="13">
        <f t="shared" si="1"/>
        <v>1195.1615909090908</v>
      </c>
      <c r="G4" s="14"/>
      <c r="H4" s="9" t="s">
        <v>21</v>
      </c>
      <c r="I4" s="10">
        <v>105174.22</v>
      </c>
      <c r="J4" s="11">
        <v>88</v>
      </c>
      <c r="K4" s="12">
        <f t="shared" ref="K4:L4" si="10">I4/I7</f>
        <v>8.1077674167352135E-2</v>
      </c>
      <c r="L4" s="12">
        <f t="shared" si="10"/>
        <v>0.24649859943977592</v>
      </c>
      <c r="M4" s="13">
        <f t="shared" si="3"/>
        <v>1195.1615909090908</v>
      </c>
      <c r="O4" s="4" t="s">
        <v>17</v>
      </c>
      <c r="P4" s="15">
        <v>1008130</v>
      </c>
      <c r="Q4" s="31">
        <v>0.76</v>
      </c>
      <c r="S4" s="32" t="s">
        <v>17</v>
      </c>
      <c r="T4" s="33">
        <v>225</v>
      </c>
      <c r="U4" s="34">
        <v>0.38</v>
      </c>
      <c r="X4" s="9" t="s">
        <v>22</v>
      </c>
      <c r="Y4" s="10">
        <v>616043</v>
      </c>
      <c r="Z4" s="11">
        <v>189</v>
      </c>
      <c r="AA4" s="12">
        <f t="shared" ref="AA4:AB4" si="11">Y4/Y9</f>
        <v>0.46518668088306808</v>
      </c>
      <c r="AB4" s="12">
        <f t="shared" si="11"/>
        <v>0.33157894736842103</v>
      </c>
      <c r="AC4" s="10">
        <f t="shared" si="5"/>
        <v>3259.4867724867727</v>
      </c>
      <c r="AD4" s="19">
        <v>0.61</v>
      </c>
      <c r="AE4" s="20">
        <v>0.84</v>
      </c>
    </row>
    <row r="5" spans="1:31" x14ac:dyDescent="0.2">
      <c r="A5" s="21" t="s">
        <v>23</v>
      </c>
      <c r="B5" s="22">
        <v>57984</v>
      </c>
      <c r="C5" s="23">
        <v>31</v>
      </c>
      <c r="D5" s="24">
        <f t="shared" ref="D5:E5" si="12">B5/B7</f>
        <v>4.3784905443814505E-2</v>
      </c>
      <c r="E5" s="24">
        <f t="shared" si="12"/>
        <v>5.4385964912280704E-2</v>
      </c>
      <c r="F5" s="25">
        <v>935</v>
      </c>
      <c r="G5" s="14"/>
      <c r="H5" s="21" t="s">
        <v>23</v>
      </c>
      <c r="I5" s="22">
        <v>57984</v>
      </c>
      <c r="J5" s="23">
        <v>31</v>
      </c>
      <c r="K5" s="24">
        <f t="shared" ref="K5:L5" si="13">I5/I7</f>
        <v>4.469924149586986E-2</v>
      </c>
      <c r="L5" s="24">
        <f t="shared" si="13"/>
        <v>8.683473389355742E-2</v>
      </c>
      <c r="M5" s="25">
        <v>935</v>
      </c>
      <c r="X5" s="21" t="s">
        <v>18</v>
      </c>
      <c r="Y5" s="22">
        <v>125915</v>
      </c>
      <c r="Z5" s="23">
        <v>13</v>
      </c>
      <c r="AA5" s="24">
        <f t="shared" ref="AA5:AB5" si="14">Y5/Y9</f>
        <v>9.5080994221818149E-2</v>
      </c>
      <c r="AB5" s="24">
        <f t="shared" si="14"/>
        <v>2.2807017543859651E-2</v>
      </c>
      <c r="AC5" s="22">
        <f t="shared" si="5"/>
        <v>9685.7692307692305</v>
      </c>
      <c r="AD5" s="35"/>
    </row>
    <row r="6" spans="1:31" x14ac:dyDescent="0.2">
      <c r="A6" s="9" t="s">
        <v>24</v>
      </c>
      <c r="B6" s="10">
        <v>27089</v>
      </c>
      <c r="C6" s="11">
        <v>214</v>
      </c>
      <c r="D6" s="12">
        <f t="shared" ref="D6:E6" si="15">B6/B7</f>
        <v>2.0455458463843321E-2</v>
      </c>
      <c r="E6" s="12">
        <f t="shared" si="15"/>
        <v>0.37543859649122807</v>
      </c>
      <c r="F6" s="13">
        <f t="shared" ref="F6:F7" si="16">B6/C6</f>
        <v>126.58411214953271</v>
      </c>
      <c r="G6" s="14"/>
      <c r="I6" s="10"/>
      <c r="K6" s="12"/>
      <c r="L6" s="12"/>
      <c r="M6" s="13"/>
      <c r="X6" s="9" t="s">
        <v>23</v>
      </c>
      <c r="Y6" s="10">
        <v>57984</v>
      </c>
      <c r="Z6" s="11">
        <v>31</v>
      </c>
      <c r="AA6" s="12">
        <f t="shared" ref="AA6:AB6" si="17">Y6/Y9</f>
        <v>4.3784905443814505E-2</v>
      </c>
      <c r="AB6" s="12">
        <f t="shared" si="17"/>
        <v>5.4385964912280704E-2</v>
      </c>
      <c r="AC6" s="10">
        <v>935</v>
      </c>
      <c r="AD6" s="36"/>
    </row>
    <row r="7" spans="1:31" x14ac:dyDescent="0.2">
      <c r="A7" s="37" t="s">
        <v>25</v>
      </c>
      <c r="B7" s="38">
        <v>1324292</v>
      </c>
      <c r="C7" s="39">
        <v>570</v>
      </c>
      <c r="D7" s="40">
        <v>1</v>
      </c>
      <c r="E7" s="40">
        <v>1</v>
      </c>
      <c r="F7" s="41">
        <f t="shared" si="16"/>
        <v>2323.3192982456139</v>
      </c>
      <c r="G7" s="14"/>
      <c r="H7" s="37" t="s">
        <v>25</v>
      </c>
      <c r="I7" s="38">
        <f t="shared" ref="I7:J7" si="18">SUM(I2:I5)</f>
        <v>1297203.22</v>
      </c>
      <c r="J7" s="39">
        <f t="shared" si="18"/>
        <v>357</v>
      </c>
      <c r="K7" s="40">
        <v>1</v>
      </c>
      <c r="L7" s="40">
        <v>1</v>
      </c>
      <c r="M7" s="41">
        <f>I7/J7</f>
        <v>3633.6224649859942</v>
      </c>
      <c r="X7" s="21" t="s">
        <v>21</v>
      </c>
      <c r="Y7" s="22">
        <v>105174.22</v>
      </c>
      <c r="Z7" s="23">
        <v>87</v>
      </c>
      <c r="AA7" s="24">
        <f t="shared" ref="AA7:AB7" si="19">Y7/Y9</f>
        <v>7.9419206640227377E-2</v>
      </c>
      <c r="AB7" s="24">
        <f t="shared" si="19"/>
        <v>0.15263157894736842</v>
      </c>
      <c r="AC7" s="22">
        <f t="shared" ref="AC7:AC9" si="20">Y7/Z7</f>
        <v>1208.8990804597702</v>
      </c>
      <c r="AD7" s="35"/>
    </row>
    <row r="8" spans="1:31" x14ac:dyDescent="0.2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X8" s="9" t="s">
        <v>24</v>
      </c>
      <c r="Y8" s="10">
        <v>27089</v>
      </c>
      <c r="Z8" s="11">
        <v>214</v>
      </c>
      <c r="AA8" s="12">
        <f t="shared" ref="AA8:AB8" si="21">Y8/Y9</f>
        <v>2.0455458463843321E-2</v>
      </c>
      <c r="AB8" s="12">
        <f t="shared" si="21"/>
        <v>0.37543859649122807</v>
      </c>
      <c r="AC8" s="10">
        <f t="shared" si="20"/>
        <v>126.58411214953271</v>
      </c>
      <c r="AD8" s="36"/>
    </row>
    <row r="9" spans="1:31" x14ac:dyDescent="0.2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X9" s="21" t="s">
        <v>25</v>
      </c>
      <c r="Y9" s="22">
        <v>1324292</v>
      </c>
      <c r="Z9" s="23">
        <v>570</v>
      </c>
      <c r="AA9" s="24">
        <v>1</v>
      </c>
      <c r="AB9" s="24">
        <v>1</v>
      </c>
      <c r="AC9" s="22">
        <f t="shared" si="20"/>
        <v>2323.3192982456139</v>
      </c>
      <c r="AD9" s="42"/>
      <c r="AE9" s="43"/>
    </row>
    <row r="10" spans="1:31" x14ac:dyDescent="0.2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X10" s="44"/>
      <c r="Y10" s="45">
        <f t="shared" ref="Y10:Z10" si="22">SUM(Y3:Y8)</f>
        <v>1324292.22</v>
      </c>
      <c r="Z10" s="46">
        <f t="shared" si="22"/>
        <v>570</v>
      </c>
      <c r="AA10" s="47"/>
      <c r="AB10" s="47"/>
      <c r="AC10" s="45"/>
      <c r="AD10" s="48"/>
      <c r="AE10" s="49"/>
    </row>
    <row r="11" spans="1:31" x14ac:dyDescent="0.2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X11" s="50"/>
      <c r="Y11" s="51">
        <f>SUM(Y9 - Y10)</f>
        <v>-0.21999999997206032</v>
      </c>
      <c r="Z11" s="52"/>
      <c r="AA11" s="53"/>
      <c r="AB11" s="53"/>
      <c r="AC11" s="51"/>
      <c r="AD11" s="54"/>
      <c r="AE11" s="55"/>
    </row>
    <row r="12" spans="1:31" x14ac:dyDescent="0.2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1:31" x14ac:dyDescent="0.2">
      <c r="X13" s="1" t="s">
        <v>12</v>
      </c>
      <c r="Y13" s="2" t="s">
        <v>6</v>
      </c>
      <c r="Z13" s="2" t="s">
        <v>7</v>
      </c>
      <c r="AA13" s="7" t="s">
        <v>5</v>
      </c>
      <c r="AB13" s="2" t="s">
        <v>13</v>
      </c>
      <c r="AC13" s="8" t="s">
        <v>14</v>
      </c>
    </row>
    <row r="14" spans="1:31" x14ac:dyDescent="0.2">
      <c r="X14" s="9" t="s">
        <v>26</v>
      </c>
      <c r="Y14" s="10">
        <v>392087</v>
      </c>
      <c r="Z14" s="11">
        <v>36</v>
      </c>
      <c r="AA14" s="10">
        <f t="shared" ref="AA14:AA16" si="23">Y14/Z14</f>
        <v>10891.305555555555</v>
      </c>
      <c r="AB14" s="19">
        <v>0.39</v>
      </c>
      <c r="AC14" s="20">
        <v>0.16</v>
      </c>
    </row>
    <row r="15" spans="1:31" x14ac:dyDescent="0.2">
      <c r="X15" s="21" t="s">
        <v>27</v>
      </c>
      <c r="Y15" s="22">
        <v>616043</v>
      </c>
      <c r="Z15" s="23">
        <v>189</v>
      </c>
      <c r="AA15" s="22">
        <f t="shared" si="23"/>
        <v>3259.4867724867727</v>
      </c>
      <c r="AB15" s="29">
        <v>0.61</v>
      </c>
      <c r="AC15" s="30">
        <v>0.84</v>
      </c>
    </row>
    <row r="16" spans="1:31" x14ac:dyDescent="0.2">
      <c r="A16" s="56" t="s">
        <v>28</v>
      </c>
      <c r="X16" s="57" t="s">
        <v>17</v>
      </c>
      <c r="Y16" s="58">
        <v>1008130</v>
      </c>
      <c r="Z16" s="59">
        <v>225</v>
      </c>
      <c r="AA16" s="58">
        <f t="shared" si="23"/>
        <v>4480.5777777777776</v>
      </c>
      <c r="AB16" s="60">
        <v>1</v>
      </c>
      <c r="AC16" s="61">
        <v>1</v>
      </c>
    </row>
    <row r="17" spans="1:1" x14ac:dyDescent="0.2">
      <c r="A17" s="56" t="s">
        <v>29</v>
      </c>
    </row>
    <row r="18" spans="1:1" x14ac:dyDescent="0.2">
      <c r="A18" s="56" t="s">
        <v>30</v>
      </c>
    </row>
    <row r="49" spans="1:16" x14ac:dyDescent="0.2">
      <c r="O49" s="14"/>
      <c r="P49" s="14"/>
    </row>
    <row r="50" spans="1:16" x14ac:dyDescent="0.2">
      <c r="O50" s="14"/>
      <c r="P50" s="14"/>
    </row>
    <row r="51" spans="1:16" x14ac:dyDescent="0.2">
      <c r="O51" s="14"/>
      <c r="P51" s="14"/>
    </row>
    <row r="52" spans="1:16" x14ac:dyDescent="0.2">
      <c r="O52" s="14"/>
      <c r="P52" s="14"/>
    </row>
    <row r="53" spans="1:16" x14ac:dyDescent="0.2">
      <c r="O53" s="14"/>
      <c r="P53" s="14"/>
    </row>
    <row r="54" spans="1:16" x14ac:dyDescent="0.2">
      <c r="O54" s="14"/>
      <c r="P54" s="14"/>
    </row>
    <row r="55" spans="1:16" x14ac:dyDescent="0.2">
      <c r="A55" s="1" t="s">
        <v>12</v>
      </c>
      <c r="B55" s="2" t="s">
        <v>6</v>
      </c>
      <c r="C55" s="2" t="s">
        <v>7</v>
      </c>
      <c r="D55" s="2" t="s">
        <v>3</v>
      </c>
      <c r="E55" s="2" t="s">
        <v>4</v>
      </c>
      <c r="F55" s="7" t="s">
        <v>5</v>
      </c>
      <c r="G55" s="7" t="s">
        <v>31</v>
      </c>
      <c r="H55" s="7" t="s">
        <v>32</v>
      </c>
      <c r="I55" s="7" t="s">
        <v>33</v>
      </c>
      <c r="J55" s="2" t="s">
        <v>13</v>
      </c>
      <c r="K55" s="7" t="s">
        <v>34</v>
      </c>
      <c r="L55" s="7" t="s">
        <v>35</v>
      </c>
      <c r="M55" s="8" t="s">
        <v>14</v>
      </c>
      <c r="O55" s="14"/>
      <c r="P55" s="14"/>
    </row>
    <row r="56" spans="1:16" x14ac:dyDescent="0.2">
      <c r="A56" s="9" t="s">
        <v>17</v>
      </c>
      <c r="B56" s="10">
        <v>1008130</v>
      </c>
      <c r="C56" s="11">
        <v>225</v>
      </c>
      <c r="D56" s="12">
        <f t="shared" ref="D56:E56" si="24">B56/B62</f>
        <v>0.77715656610843131</v>
      </c>
      <c r="E56" s="12">
        <f t="shared" si="24"/>
        <v>0.6320224719101124</v>
      </c>
      <c r="F56" s="10">
        <f t="shared" ref="F56:F59" si="25">B56/C56</f>
        <v>4480.5777777777776</v>
      </c>
      <c r="G56" s="19"/>
      <c r="H56" s="19"/>
      <c r="I56" s="19"/>
      <c r="J56" s="19">
        <v>1</v>
      </c>
      <c r="K56" s="19"/>
      <c r="L56" s="19"/>
      <c r="M56" s="20">
        <v>1</v>
      </c>
      <c r="O56" s="14"/>
      <c r="P56" s="14"/>
    </row>
    <row r="57" spans="1:16" x14ac:dyDescent="0.2">
      <c r="A57" s="21" t="s">
        <v>20</v>
      </c>
      <c r="B57" s="22">
        <v>392087</v>
      </c>
      <c r="C57" s="23">
        <v>36</v>
      </c>
      <c r="D57" s="24">
        <f t="shared" ref="D57:E57" si="26">B57/B62</f>
        <v>0.3022556481165688</v>
      </c>
      <c r="E57" s="24">
        <f t="shared" si="26"/>
        <v>0.10112359550561797</v>
      </c>
      <c r="F57" s="22">
        <f t="shared" si="25"/>
        <v>10891.305555555555</v>
      </c>
      <c r="G57" s="29"/>
      <c r="H57" s="29"/>
      <c r="I57" s="29"/>
      <c r="J57" s="29">
        <v>0.39</v>
      </c>
      <c r="K57" s="29"/>
      <c r="L57" s="29"/>
      <c r="M57" s="30">
        <v>0.16</v>
      </c>
      <c r="O57" s="14"/>
      <c r="P57" s="14"/>
    </row>
    <row r="58" spans="1:16" x14ac:dyDescent="0.2">
      <c r="A58" s="9" t="s">
        <v>22</v>
      </c>
      <c r="B58" s="10">
        <v>616043</v>
      </c>
      <c r="C58" s="11">
        <v>189</v>
      </c>
      <c r="D58" s="12">
        <f t="shared" ref="D58:E58" si="27">B58/B62</f>
        <v>0.47490091799186251</v>
      </c>
      <c r="E58" s="12">
        <f t="shared" si="27"/>
        <v>0.5308988764044944</v>
      </c>
      <c r="F58" s="10">
        <f t="shared" si="25"/>
        <v>3259.4867724867727</v>
      </c>
      <c r="G58" s="19"/>
      <c r="H58" s="19"/>
      <c r="I58" s="19"/>
      <c r="J58" s="19">
        <v>0.61</v>
      </c>
      <c r="K58" s="19"/>
      <c r="L58" s="19"/>
      <c r="M58" s="20">
        <v>0.84</v>
      </c>
      <c r="O58" s="14"/>
      <c r="P58" s="14"/>
    </row>
    <row r="59" spans="1:16" x14ac:dyDescent="0.2">
      <c r="A59" s="21" t="s">
        <v>18</v>
      </c>
      <c r="B59" s="22">
        <v>125915</v>
      </c>
      <c r="C59" s="23">
        <v>13</v>
      </c>
      <c r="D59" s="24">
        <f t="shared" ref="D59:E59" si="28">B59/B62</f>
        <v>9.7066518228346679E-2</v>
      </c>
      <c r="E59" s="24">
        <f t="shared" si="28"/>
        <v>3.6516853932584269E-2</v>
      </c>
      <c r="F59" s="22">
        <f t="shared" si="25"/>
        <v>9685.7692307692305</v>
      </c>
      <c r="G59" s="35"/>
      <c r="H59" s="35"/>
      <c r="I59" s="35"/>
      <c r="J59" s="35"/>
      <c r="O59" s="14"/>
      <c r="P59" s="14"/>
    </row>
    <row r="60" spans="1:16" x14ac:dyDescent="0.2">
      <c r="A60" s="9" t="s">
        <v>23</v>
      </c>
      <c r="B60" s="10">
        <v>57984</v>
      </c>
      <c r="C60" s="11">
        <v>31</v>
      </c>
      <c r="D60" s="12">
        <f>B60/B62</f>
        <v>4.469924149586986E-2</v>
      </c>
      <c r="E60" s="12">
        <v>0.60499999999999998</v>
      </c>
      <c r="F60" s="10">
        <v>935</v>
      </c>
      <c r="G60" s="36"/>
      <c r="H60" s="36"/>
      <c r="I60" s="36"/>
      <c r="J60" s="36"/>
    </row>
    <row r="61" spans="1:16" x14ac:dyDescent="0.2">
      <c r="A61" s="21" t="s">
        <v>21</v>
      </c>
      <c r="B61" s="22">
        <v>105174.22</v>
      </c>
      <c r="C61" s="23">
        <v>87</v>
      </c>
      <c r="D61" s="24">
        <f t="shared" ref="D61:E61" si="29">B61/B62</f>
        <v>8.1077674167352135E-2</v>
      </c>
      <c r="E61" s="24">
        <f t="shared" si="29"/>
        <v>0.2443820224719101</v>
      </c>
      <c r="F61" s="22">
        <f t="shared" ref="F61:F62" si="30">B61/C61</f>
        <v>1208.8990804597702</v>
      </c>
      <c r="G61" s="35"/>
      <c r="H61" s="35"/>
      <c r="I61" s="35"/>
      <c r="J61" s="35"/>
    </row>
    <row r="62" spans="1:16" x14ac:dyDescent="0.2">
      <c r="A62" s="57" t="s">
        <v>25</v>
      </c>
      <c r="B62" s="58">
        <f t="shared" ref="B62:C62" si="31">SUM(B57:B61)</f>
        <v>1297203.22</v>
      </c>
      <c r="C62" s="59">
        <f t="shared" si="31"/>
        <v>356</v>
      </c>
      <c r="D62" s="62">
        <v>1</v>
      </c>
      <c r="E62" s="62">
        <v>1</v>
      </c>
      <c r="F62" s="58">
        <f t="shared" si="30"/>
        <v>3643.8292696629214</v>
      </c>
      <c r="G62" s="63"/>
      <c r="H62" s="63"/>
      <c r="I62" s="63"/>
      <c r="J62" s="63"/>
      <c r="K62" s="64"/>
      <c r="L62" s="64"/>
      <c r="M62" s="65"/>
    </row>
  </sheetData>
  <dataValidations count="1">
    <dataValidation type="custom" allowBlank="1" showDropDown="1" sqref="B2:B7 D2:F7 I2:I7 K2:M7 Y2:Y11 AA2:AD11 Y14:Y16 AA14:AB16 B56:B62 D56:F62 J56:J62">
      <formula1>AND(ISNUMBER(B2),(NOT(OR(NOT(ISERROR(DATEVALUE(B2))), AND(ISNUMBER(B2), LEFT(CELL("format", B2))="D")))))</formula1>
    </dataValidation>
  </dataValidations>
  <pageMargins left="0.7" right="0.7" top="0.75" bottom="0.75" header="0.3" footer="0.3"/>
  <drawing r:id="rId1"/>
  <tableParts count="7">
    <tablePart r:id="rId2"/>
    <tablePart r:id="rId3"/>
    <tablePart r:id="rId4"/>
    <tablePart r:id="rId5"/>
    <tablePart r:id="rId6"/>
    <tablePart r:id="rId7"/>
    <tablePart r:id="rId8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Comparison of Costs by %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MB</cp:lastModifiedBy>
  <dcterms:modified xsi:type="dcterms:W3CDTF">2025-04-15T17:55:21Z</dcterms:modified>
</cp:coreProperties>
</file>