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FTB Costs Per Bird" sheetId="2" r:id="rId1"/>
  </sheets>
  <calcPr calcId="144525"/>
</workbook>
</file>

<file path=xl/calcChain.xml><?xml version="1.0" encoding="utf-8"?>
<calcChain xmlns="http://schemas.openxmlformats.org/spreadsheetml/2006/main">
  <c r="D16" i="2" l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D46" i="2" s="1"/>
  <c r="D47" i="2" s="1"/>
  <c r="D48" i="2" s="1"/>
  <c r="D49" i="2" s="1"/>
  <c r="D50" i="2" s="1"/>
  <c r="D51" i="2" s="1"/>
  <c r="D52" i="2" s="1"/>
  <c r="D53" i="2" s="1"/>
  <c r="D54" i="2" s="1"/>
  <c r="D55" i="2" s="1"/>
  <c r="D56" i="2" s="1"/>
  <c r="D57" i="2" s="1"/>
  <c r="D58" i="2" s="1"/>
  <c r="D59" i="2" s="1"/>
  <c r="D60" i="2" s="1"/>
  <c r="D61" i="2" s="1"/>
  <c r="D62" i="2" s="1"/>
  <c r="D63" i="2" s="1"/>
  <c r="D64" i="2" s="1"/>
  <c r="D65" i="2" s="1"/>
  <c r="D66" i="2" s="1"/>
  <c r="D67" i="2" s="1"/>
  <c r="D68" i="2" s="1"/>
  <c r="D69" i="2" s="1"/>
  <c r="D70" i="2" s="1"/>
  <c r="D71" i="2" s="1"/>
  <c r="D72" i="2" s="1"/>
  <c r="D73" i="2" s="1"/>
  <c r="D74" i="2" s="1"/>
  <c r="D75" i="2" s="1"/>
  <c r="D76" i="2" s="1"/>
  <c r="D77" i="2" s="1"/>
  <c r="D78" i="2" s="1"/>
  <c r="D79" i="2" s="1"/>
  <c r="D80" i="2" s="1"/>
  <c r="D81" i="2" s="1"/>
  <c r="D82" i="2" s="1"/>
  <c r="D83" i="2" s="1"/>
  <c r="D84" i="2" s="1"/>
  <c r="D85" i="2" s="1"/>
  <c r="D86" i="2" s="1"/>
  <c r="D87" i="2" s="1"/>
  <c r="D88" i="2" s="1"/>
  <c r="D89" i="2" s="1"/>
  <c r="D90" i="2" s="1"/>
  <c r="D91" i="2" s="1"/>
  <c r="D92" i="2" s="1"/>
  <c r="D93" i="2" s="1"/>
  <c r="D94" i="2" s="1"/>
  <c r="D95" i="2" s="1"/>
  <c r="D96" i="2" s="1"/>
  <c r="D97" i="2" s="1"/>
  <c r="D98" i="2" s="1"/>
  <c r="D99" i="2" s="1"/>
  <c r="D100" i="2" s="1"/>
  <c r="D101" i="2" s="1"/>
  <c r="D102" i="2" s="1"/>
  <c r="D103" i="2" s="1"/>
  <c r="D104" i="2" s="1"/>
  <c r="D105" i="2" s="1"/>
  <c r="D106" i="2" s="1"/>
  <c r="D107" i="2" s="1"/>
  <c r="D108" i="2" s="1"/>
  <c r="D109" i="2" s="1"/>
  <c r="D110" i="2" s="1"/>
  <c r="D111" i="2" s="1"/>
  <c r="D112" i="2" s="1"/>
  <c r="D113" i="2" s="1"/>
  <c r="D114" i="2" s="1"/>
  <c r="D115" i="2" s="1"/>
  <c r="D116" i="2" s="1"/>
  <c r="D117" i="2" s="1"/>
  <c r="D118" i="2" s="1"/>
  <c r="D119" i="2" s="1"/>
  <c r="D120" i="2" s="1"/>
  <c r="D121" i="2" s="1"/>
  <c r="D122" i="2" s="1"/>
  <c r="D123" i="2" s="1"/>
  <c r="D124" i="2" s="1"/>
  <c r="D125" i="2" s="1"/>
  <c r="D126" i="2" s="1"/>
  <c r="D127" i="2" s="1"/>
  <c r="D128" i="2" s="1"/>
  <c r="D129" i="2" s="1"/>
  <c r="D130" i="2" s="1"/>
  <c r="D131" i="2" s="1"/>
  <c r="D132" i="2" s="1"/>
  <c r="D133" i="2" s="1"/>
  <c r="D134" i="2" s="1"/>
  <c r="D135" i="2" s="1"/>
  <c r="D136" i="2" s="1"/>
  <c r="D137" i="2" s="1"/>
  <c r="D138" i="2" s="1"/>
  <c r="D139" i="2" s="1"/>
  <c r="D140" i="2" s="1"/>
  <c r="D141" i="2" s="1"/>
  <c r="D142" i="2" s="1"/>
  <c r="D143" i="2" s="1"/>
  <c r="D144" i="2" s="1"/>
  <c r="D145" i="2" s="1"/>
  <c r="D146" i="2" s="1"/>
  <c r="D147" i="2" s="1"/>
  <c r="D148" i="2" s="1"/>
  <c r="D149" i="2" s="1"/>
  <c r="D150" i="2" s="1"/>
  <c r="D151" i="2" s="1"/>
  <c r="D152" i="2" s="1"/>
  <c r="D153" i="2" s="1"/>
  <c r="D154" i="2" s="1"/>
  <c r="D155" i="2" s="1"/>
  <c r="D156" i="2" s="1"/>
  <c r="D157" i="2" s="1"/>
  <c r="D158" i="2" s="1"/>
  <c r="D159" i="2" s="1"/>
  <c r="D160" i="2" s="1"/>
  <c r="D161" i="2" s="1"/>
  <c r="D162" i="2" s="1"/>
  <c r="D163" i="2" s="1"/>
  <c r="D164" i="2" s="1"/>
  <c r="D165" i="2" s="1"/>
  <c r="D166" i="2" s="1"/>
  <c r="D167" i="2" s="1"/>
  <c r="D168" i="2" s="1"/>
  <c r="D169" i="2" s="1"/>
  <c r="D170" i="2" s="1"/>
  <c r="D171" i="2" s="1"/>
  <c r="D172" i="2" s="1"/>
  <c r="D173" i="2" s="1"/>
  <c r="D174" i="2" s="1"/>
  <c r="D175" i="2" s="1"/>
  <c r="D176" i="2" s="1"/>
  <c r="D177" i="2" s="1"/>
  <c r="D178" i="2" s="1"/>
  <c r="D179" i="2" s="1"/>
  <c r="D180" i="2" s="1"/>
  <c r="D181" i="2" s="1"/>
  <c r="D182" i="2" s="1"/>
  <c r="D183" i="2" s="1"/>
  <c r="D184" i="2" s="1"/>
  <c r="D185" i="2" s="1"/>
  <c r="D186" i="2" s="1"/>
  <c r="D187" i="2" s="1"/>
  <c r="D188" i="2" s="1"/>
  <c r="D189" i="2" s="1"/>
  <c r="D190" i="2" s="1"/>
  <c r="Q3" i="2"/>
  <c r="Q4" i="2" s="1"/>
  <c r="Q5" i="2" s="1"/>
  <c r="Q6" i="2" s="1"/>
  <c r="Q7" i="2" s="1"/>
  <c r="Q8" i="2" s="1"/>
  <c r="Q9" i="2" s="1"/>
  <c r="Q10" i="2" s="1"/>
  <c r="Q11" i="2" s="1"/>
  <c r="Q12" i="2" s="1"/>
  <c r="Q13" i="2" s="1"/>
  <c r="Q14" i="2" s="1"/>
  <c r="Q15" i="2" s="1"/>
  <c r="Q16" i="2" s="1"/>
  <c r="Q17" i="2" s="1"/>
  <c r="Q18" i="2" s="1"/>
  <c r="Q19" i="2" s="1"/>
  <c r="Q20" i="2" s="1"/>
  <c r="Q21" i="2" s="1"/>
  <c r="Q22" i="2" s="1"/>
  <c r="Q23" i="2" s="1"/>
  <c r="Q24" i="2" s="1"/>
  <c r="Q25" i="2" s="1"/>
  <c r="Q26" i="2" s="1"/>
  <c r="Q27" i="2" s="1"/>
  <c r="Q28" i="2" s="1"/>
  <c r="Q29" i="2" s="1"/>
  <c r="Q30" i="2" s="1"/>
  <c r="Q31" i="2" s="1"/>
  <c r="Q32" i="2" s="1"/>
  <c r="Q33" i="2" s="1"/>
  <c r="Q34" i="2" s="1"/>
  <c r="Q35" i="2" s="1"/>
  <c r="Q36" i="2" s="1"/>
  <c r="Q37" i="2" s="1"/>
  <c r="Q38" i="2" s="1"/>
  <c r="Q39" i="2" s="1"/>
  <c r="Q40" i="2" s="1"/>
  <c r="Q41" i="2" s="1"/>
  <c r="Q42" i="2" s="1"/>
  <c r="Q43" i="2" s="1"/>
  <c r="Q44" i="2" s="1"/>
  <c r="Q45" i="2" s="1"/>
  <c r="Q46" i="2" s="1"/>
  <c r="Q47" i="2" s="1"/>
  <c r="Q48" i="2" s="1"/>
  <c r="Q49" i="2" s="1"/>
  <c r="Q50" i="2" s="1"/>
  <c r="Q51" i="2" s="1"/>
  <c r="Q52" i="2" s="1"/>
  <c r="Q53" i="2" s="1"/>
  <c r="Q54" i="2" s="1"/>
  <c r="Q55" i="2" s="1"/>
  <c r="Q56" i="2" s="1"/>
  <c r="Q57" i="2" s="1"/>
  <c r="Q58" i="2" s="1"/>
  <c r="Q59" i="2" s="1"/>
  <c r="Q60" i="2" s="1"/>
  <c r="Q61" i="2" s="1"/>
  <c r="Q62" i="2" s="1"/>
  <c r="Q63" i="2" s="1"/>
  <c r="Q64" i="2" s="1"/>
  <c r="Q65" i="2" s="1"/>
  <c r="Q66" i="2" s="1"/>
  <c r="Q67" i="2" s="1"/>
  <c r="Q68" i="2" s="1"/>
  <c r="Q69" i="2" s="1"/>
  <c r="Q70" i="2" s="1"/>
  <c r="Q71" i="2" s="1"/>
  <c r="Q72" i="2" s="1"/>
  <c r="Q73" i="2" s="1"/>
  <c r="Q74" i="2" s="1"/>
  <c r="Q75" i="2" s="1"/>
  <c r="Q76" i="2" s="1"/>
  <c r="Q77" i="2" s="1"/>
  <c r="Q78" i="2" s="1"/>
  <c r="Q79" i="2" s="1"/>
  <c r="Q80" i="2" s="1"/>
  <c r="Q81" i="2" s="1"/>
  <c r="Q82" i="2" s="1"/>
  <c r="Q83" i="2" s="1"/>
  <c r="Q84" i="2" s="1"/>
  <c r="Q85" i="2" s="1"/>
  <c r="Q86" i="2" s="1"/>
  <c r="Q87" i="2" s="1"/>
  <c r="Q88" i="2" s="1"/>
  <c r="Q89" i="2" s="1"/>
  <c r="Q90" i="2" s="1"/>
  <c r="Q91" i="2" s="1"/>
  <c r="Q92" i="2" s="1"/>
  <c r="Q93" i="2" s="1"/>
  <c r="Q94" i="2" s="1"/>
  <c r="Q95" i="2" s="1"/>
  <c r="Q96" i="2" s="1"/>
  <c r="Q97" i="2" s="1"/>
  <c r="Q98" i="2" s="1"/>
  <c r="Q99" i="2" s="1"/>
  <c r="Q100" i="2" s="1"/>
  <c r="Q101" i="2" s="1"/>
  <c r="Q102" i="2" s="1"/>
  <c r="Q103" i="2" s="1"/>
  <c r="Q104" i="2" s="1"/>
  <c r="Q105" i="2" s="1"/>
  <c r="Q106" i="2" s="1"/>
  <c r="Q107" i="2" s="1"/>
  <c r="Q108" i="2" s="1"/>
  <c r="Q109" i="2" s="1"/>
  <c r="Q110" i="2" s="1"/>
  <c r="Q111" i="2" s="1"/>
  <c r="Q112" i="2" s="1"/>
  <c r="Q113" i="2" s="1"/>
  <c r="Q114" i="2" s="1"/>
  <c r="Q115" i="2" s="1"/>
  <c r="Q116" i="2" s="1"/>
  <c r="Q117" i="2" s="1"/>
  <c r="Q118" i="2" s="1"/>
  <c r="Q119" i="2" s="1"/>
  <c r="Q120" i="2" s="1"/>
  <c r="Q121" i="2" s="1"/>
  <c r="Q122" i="2" s="1"/>
  <c r="Q123" i="2" s="1"/>
  <c r="Q124" i="2" s="1"/>
  <c r="Q125" i="2" s="1"/>
  <c r="Q126" i="2" s="1"/>
  <c r="Q127" i="2" s="1"/>
  <c r="Q128" i="2" s="1"/>
  <c r="Q129" i="2" s="1"/>
  <c r="Q130" i="2" s="1"/>
  <c r="Q131" i="2" s="1"/>
  <c r="Q132" i="2" s="1"/>
  <c r="Q133" i="2" s="1"/>
  <c r="Q134" i="2" s="1"/>
  <c r="Q135" i="2" s="1"/>
  <c r="Q136" i="2" s="1"/>
  <c r="Q137" i="2" s="1"/>
  <c r="Q138" i="2" s="1"/>
  <c r="Q139" i="2" s="1"/>
  <c r="Q140" i="2" s="1"/>
  <c r="Q141" i="2" s="1"/>
  <c r="Q142" i="2" s="1"/>
  <c r="Q143" i="2" s="1"/>
  <c r="Q144" i="2" s="1"/>
  <c r="Q145" i="2" s="1"/>
  <c r="Q146" i="2" s="1"/>
  <c r="Q147" i="2" s="1"/>
  <c r="Q148" i="2" s="1"/>
  <c r="Q149" i="2" s="1"/>
  <c r="Q150" i="2" s="1"/>
  <c r="Q151" i="2" s="1"/>
  <c r="Q152" i="2" s="1"/>
  <c r="Q153" i="2" s="1"/>
  <c r="Q154" i="2" s="1"/>
  <c r="Q155" i="2" s="1"/>
  <c r="Q156" i="2" s="1"/>
  <c r="Q157" i="2" s="1"/>
  <c r="Q158" i="2" s="1"/>
  <c r="Q159" i="2" s="1"/>
  <c r="Q160" i="2" s="1"/>
  <c r="Q161" i="2" s="1"/>
  <c r="Q162" i="2" s="1"/>
  <c r="Q163" i="2" s="1"/>
  <c r="Q164" i="2" s="1"/>
  <c r="Q165" i="2" s="1"/>
  <c r="Q166" i="2" s="1"/>
  <c r="Q167" i="2" s="1"/>
  <c r="Q168" i="2" s="1"/>
  <c r="Q169" i="2" s="1"/>
  <c r="Q170" i="2" s="1"/>
  <c r="Q171" i="2" s="1"/>
  <c r="Q172" i="2" s="1"/>
  <c r="Q173" i="2" s="1"/>
  <c r="Q174" i="2" s="1"/>
  <c r="Q175" i="2" s="1"/>
  <c r="Q176" i="2" s="1"/>
  <c r="Q177" i="2" s="1"/>
  <c r="Q178" i="2" s="1"/>
  <c r="Q179" i="2" s="1"/>
  <c r="Q180" i="2" s="1"/>
  <c r="Q181" i="2" s="1"/>
  <c r="Q182" i="2" s="1"/>
  <c r="Q183" i="2" s="1"/>
  <c r="Q184" i="2" s="1"/>
  <c r="Q185" i="2" s="1"/>
  <c r="Q186" i="2" s="1"/>
  <c r="Q187" i="2" s="1"/>
  <c r="Q188" i="2" s="1"/>
  <c r="Q189" i="2" s="1"/>
  <c r="Q190" i="2" s="1"/>
  <c r="Q191" i="2" s="1"/>
  <c r="Q192" i="2" s="1"/>
  <c r="Q193" i="2" s="1"/>
  <c r="Q194" i="2" s="1"/>
  <c r="Q195" i="2" s="1"/>
  <c r="Q196" i="2" s="1"/>
  <c r="Q197" i="2" s="1"/>
  <c r="Q198" i="2" s="1"/>
  <c r="Q199" i="2" s="1"/>
  <c r="Q200" i="2" s="1"/>
  <c r="Q201" i="2" s="1"/>
  <c r="Q202" i="2" s="1"/>
  <c r="Q203" i="2" s="1"/>
  <c r="Q204" i="2" s="1"/>
  <c r="Q205" i="2" s="1"/>
  <c r="Q206" i="2" s="1"/>
  <c r="Q207" i="2" s="1"/>
  <c r="Q208" i="2" s="1"/>
  <c r="Q209" i="2" s="1"/>
  <c r="Q210" i="2" s="1"/>
  <c r="Q211" i="2" s="1"/>
  <c r="Q212" i="2" s="1"/>
  <c r="Q213" i="2" s="1"/>
  <c r="Q214" i="2" s="1"/>
  <c r="Q215" i="2" s="1"/>
  <c r="Q216" i="2" s="1"/>
  <c r="Q217" i="2" s="1"/>
  <c r="Q218" i="2" s="1"/>
  <c r="Q219" i="2" s="1"/>
  <c r="Q220" i="2" s="1"/>
  <c r="Q221" i="2" s="1"/>
  <c r="Q222" i="2" s="1"/>
  <c r="Q223" i="2" s="1"/>
  <c r="Q224" i="2" s="1"/>
  <c r="Q225" i="2" s="1"/>
  <c r="Q226" i="2" s="1"/>
  <c r="M3" i="2"/>
  <c r="M4" i="2" s="1"/>
  <c r="M5" i="2" s="1"/>
  <c r="M6" i="2" s="1"/>
  <c r="M7" i="2" s="1"/>
  <c r="M8" i="2" s="1"/>
  <c r="M9" i="2" s="1"/>
  <c r="M10" i="2" s="1"/>
  <c r="M11" i="2" s="1"/>
  <c r="M12" i="2" s="1"/>
  <c r="M13" i="2" s="1"/>
  <c r="M14" i="2" s="1"/>
  <c r="M15" i="2" s="1"/>
  <c r="M16" i="2" s="1"/>
  <c r="M17" i="2" s="1"/>
  <c r="M18" i="2" s="1"/>
  <c r="M19" i="2" s="1"/>
  <c r="M20" i="2" s="1"/>
  <c r="M21" i="2" s="1"/>
  <c r="M22" i="2" s="1"/>
  <c r="M23" i="2" s="1"/>
  <c r="M24" i="2" s="1"/>
  <c r="M25" i="2" s="1"/>
  <c r="M26" i="2" s="1"/>
  <c r="M27" i="2" s="1"/>
  <c r="M28" i="2" s="1"/>
  <c r="M29" i="2" s="1"/>
  <c r="M30" i="2" s="1"/>
  <c r="M31" i="2" s="1"/>
  <c r="M32" i="2" s="1"/>
  <c r="M33" i="2" s="1"/>
  <c r="M34" i="2" s="1"/>
  <c r="M35" i="2" s="1"/>
  <c r="M36" i="2" s="1"/>
  <c r="M37" i="2" s="1"/>
  <c r="E3" i="2"/>
  <c r="E4" i="2" s="1"/>
  <c r="E5" i="2" s="1"/>
  <c r="E6" i="2" s="1"/>
  <c r="E7" i="2" s="1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E35" i="2" s="1"/>
  <c r="E36" i="2" s="1"/>
  <c r="E37" i="2" s="1"/>
  <c r="E38" i="2" s="1"/>
  <c r="E39" i="2" s="1"/>
  <c r="E40" i="2" s="1"/>
  <c r="E41" i="2" s="1"/>
  <c r="E42" i="2" s="1"/>
  <c r="E43" i="2" s="1"/>
  <c r="E44" i="2" s="1"/>
  <c r="E45" i="2" s="1"/>
  <c r="E46" i="2" s="1"/>
  <c r="E47" i="2" s="1"/>
  <c r="E48" i="2" s="1"/>
  <c r="E49" i="2" s="1"/>
  <c r="E50" i="2" s="1"/>
  <c r="E51" i="2" s="1"/>
  <c r="E52" i="2" s="1"/>
  <c r="E53" i="2" s="1"/>
  <c r="E54" i="2" s="1"/>
  <c r="E55" i="2" s="1"/>
  <c r="E56" i="2" s="1"/>
  <c r="E57" i="2" s="1"/>
  <c r="E58" i="2" s="1"/>
  <c r="E59" i="2" s="1"/>
  <c r="E60" i="2" s="1"/>
  <c r="E61" i="2" s="1"/>
  <c r="E62" i="2" s="1"/>
  <c r="E63" i="2" s="1"/>
  <c r="E64" i="2" s="1"/>
  <c r="E65" i="2" s="1"/>
  <c r="E66" i="2" s="1"/>
  <c r="E67" i="2" s="1"/>
  <c r="E68" i="2" s="1"/>
  <c r="E69" i="2" s="1"/>
  <c r="E70" i="2" s="1"/>
  <c r="E71" i="2" s="1"/>
  <c r="E72" i="2" s="1"/>
  <c r="E73" i="2" s="1"/>
  <c r="E74" i="2" s="1"/>
  <c r="E75" i="2" s="1"/>
  <c r="E76" i="2" s="1"/>
  <c r="E77" i="2" s="1"/>
  <c r="E78" i="2" s="1"/>
  <c r="E79" i="2" s="1"/>
  <c r="E80" i="2" s="1"/>
  <c r="E81" i="2" s="1"/>
  <c r="E82" i="2" s="1"/>
  <c r="E83" i="2" s="1"/>
  <c r="E84" i="2" s="1"/>
  <c r="E85" i="2" s="1"/>
  <c r="E86" i="2" s="1"/>
  <c r="E87" i="2" s="1"/>
  <c r="E88" i="2" s="1"/>
  <c r="E89" i="2" s="1"/>
  <c r="E90" i="2" s="1"/>
  <c r="E91" i="2" s="1"/>
  <c r="E92" i="2" s="1"/>
  <c r="E93" i="2" s="1"/>
  <c r="E94" i="2" s="1"/>
  <c r="E95" i="2" s="1"/>
  <c r="E96" i="2" s="1"/>
  <c r="E97" i="2" s="1"/>
  <c r="E98" i="2" s="1"/>
  <c r="E99" i="2" s="1"/>
  <c r="E100" i="2" s="1"/>
  <c r="E101" i="2" s="1"/>
  <c r="E102" i="2" s="1"/>
  <c r="E103" i="2" s="1"/>
  <c r="E104" i="2" s="1"/>
  <c r="E105" i="2" s="1"/>
  <c r="E106" i="2" s="1"/>
  <c r="E107" i="2" s="1"/>
  <c r="E108" i="2" s="1"/>
  <c r="E109" i="2" s="1"/>
  <c r="E110" i="2" s="1"/>
  <c r="E111" i="2" s="1"/>
  <c r="E112" i="2" s="1"/>
  <c r="E113" i="2" s="1"/>
  <c r="E114" i="2" s="1"/>
  <c r="E115" i="2" s="1"/>
  <c r="E116" i="2" s="1"/>
  <c r="E117" i="2" s="1"/>
  <c r="E118" i="2" s="1"/>
  <c r="E119" i="2" s="1"/>
  <c r="E120" i="2" s="1"/>
  <c r="E121" i="2" s="1"/>
  <c r="E122" i="2" s="1"/>
  <c r="E123" i="2" s="1"/>
  <c r="E124" i="2" s="1"/>
  <c r="E125" i="2" s="1"/>
  <c r="E126" i="2" s="1"/>
  <c r="E127" i="2" s="1"/>
  <c r="E128" i="2" s="1"/>
  <c r="E129" i="2" s="1"/>
  <c r="E130" i="2" s="1"/>
  <c r="E131" i="2" s="1"/>
  <c r="E132" i="2" s="1"/>
  <c r="E133" i="2" s="1"/>
  <c r="E134" i="2" s="1"/>
  <c r="E135" i="2" s="1"/>
  <c r="E136" i="2" s="1"/>
  <c r="E137" i="2" s="1"/>
  <c r="E138" i="2" s="1"/>
  <c r="E139" i="2" s="1"/>
  <c r="E140" i="2" s="1"/>
  <c r="E141" i="2" s="1"/>
  <c r="E142" i="2" s="1"/>
  <c r="E143" i="2" s="1"/>
  <c r="E144" i="2" s="1"/>
  <c r="E145" i="2" s="1"/>
  <c r="E146" i="2" s="1"/>
  <c r="E147" i="2" s="1"/>
  <c r="E148" i="2" s="1"/>
  <c r="E149" i="2" s="1"/>
  <c r="E150" i="2" s="1"/>
  <c r="E151" i="2" s="1"/>
  <c r="E152" i="2" s="1"/>
  <c r="E153" i="2" s="1"/>
  <c r="E154" i="2" s="1"/>
  <c r="E155" i="2" s="1"/>
  <c r="E156" i="2" s="1"/>
  <c r="E157" i="2" s="1"/>
  <c r="E158" i="2" s="1"/>
  <c r="E159" i="2" s="1"/>
  <c r="E160" i="2" s="1"/>
  <c r="E161" i="2" s="1"/>
  <c r="E162" i="2" s="1"/>
  <c r="E163" i="2" s="1"/>
  <c r="E164" i="2" s="1"/>
  <c r="E165" i="2" s="1"/>
  <c r="E166" i="2" s="1"/>
  <c r="E167" i="2" s="1"/>
  <c r="E168" i="2" s="1"/>
  <c r="E169" i="2" s="1"/>
  <c r="E170" i="2" s="1"/>
  <c r="E171" i="2" s="1"/>
  <c r="E172" i="2" s="1"/>
  <c r="E173" i="2" s="1"/>
  <c r="E174" i="2" s="1"/>
  <c r="E175" i="2" s="1"/>
  <c r="E176" i="2" s="1"/>
  <c r="E177" i="2" s="1"/>
  <c r="E178" i="2" s="1"/>
  <c r="E179" i="2" s="1"/>
  <c r="E180" i="2" s="1"/>
  <c r="E181" i="2" s="1"/>
  <c r="E182" i="2" s="1"/>
  <c r="E183" i="2" s="1"/>
  <c r="E184" i="2" s="1"/>
  <c r="E185" i="2" s="1"/>
  <c r="E186" i="2" s="1"/>
  <c r="E187" i="2" s="1"/>
  <c r="E188" i="2" s="1"/>
  <c r="E189" i="2" s="1"/>
  <c r="E190" i="2" s="1"/>
  <c r="Q2" i="2"/>
  <c r="N2" i="2"/>
  <c r="N3" i="2" s="1"/>
  <c r="N4" i="2" s="1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F2" i="2"/>
  <c r="F3" i="2" s="1"/>
  <c r="F4" i="2" s="1"/>
  <c r="F5" i="2" s="1"/>
  <c r="F6" i="2" s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43" i="2" s="1"/>
  <c r="F44" i="2" s="1"/>
  <c r="F45" i="2" s="1"/>
  <c r="F46" i="2" s="1"/>
  <c r="F47" i="2" s="1"/>
  <c r="F48" i="2" s="1"/>
  <c r="F49" i="2" s="1"/>
  <c r="F50" i="2" s="1"/>
  <c r="F51" i="2" s="1"/>
  <c r="F52" i="2" s="1"/>
  <c r="F53" i="2" s="1"/>
  <c r="F54" i="2" s="1"/>
  <c r="F55" i="2" s="1"/>
  <c r="F56" i="2" s="1"/>
  <c r="F57" i="2" s="1"/>
  <c r="F58" i="2" s="1"/>
  <c r="F59" i="2" s="1"/>
  <c r="F60" i="2" s="1"/>
  <c r="F61" i="2" s="1"/>
  <c r="F62" i="2" s="1"/>
  <c r="F63" i="2" s="1"/>
  <c r="F64" i="2" s="1"/>
  <c r="F65" i="2" s="1"/>
  <c r="F66" i="2" s="1"/>
  <c r="F67" i="2" s="1"/>
  <c r="F68" i="2" s="1"/>
  <c r="F69" i="2" s="1"/>
  <c r="F70" i="2" s="1"/>
  <c r="F71" i="2" s="1"/>
  <c r="F72" i="2" s="1"/>
  <c r="F73" i="2" s="1"/>
  <c r="F74" i="2" s="1"/>
  <c r="F75" i="2" s="1"/>
  <c r="F76" i="2" s="1"/>
  <c r="F77" i="2" s="1"/>
  <c r="F78" i="2" s="1"/>
  <c r="F79" i="2" s="1"/>
  <c r="F80" i="2" s="1"/>
  <c r="F81" i="2" s="1"/>
  <c r="F82" i="2" s="1"/>
  <c r="F83" i="2" s="1"/>
  <c r="F84" i="2" s="1"/>
  <c r="F85" i="2" s="1"/>
  <c r="F86" i="2" s="1"/>
  <c r="F87" i="2" s="1"/>
  <c r="F88" i="2" s="1"/>
  <c r="F89" i="2" s="1"/>
  <c r="F90" i="2" s="1"/>
  <c r="F91" i="2" s="1"/>
  <c r="F92" i="2" s="1"/>
  <c r="F93" i="2" s="1"/>
  <c r="F94" i="2" s="1"/>
  <c r="F95" i="2" s="1"/>
  <c r="F96" i="2" s="1"/>
  <c r="F97" i="2" s="1"/>
  <c r="F98" i="2" s="1"/>
  <c r="F99" i="2" s="1"/>
  <c r="F100" i="2" s="1"/>
  <c r="F101" i="2" s="1"/>
  <c r="F102" i="2" s="1"/>
  <c r="F103" i="2" s="1"/>
  <c r="F104" i="2" s="1"/>
  <c r="F105" i="2" s="1"/>
  <c r="F106" i="2" s="1"/>
  <c r="F107" i="2" s="1"/>
  <c r="F108" i="2" s="1"/>
  <c r="F109" i="2" s="1"/>
  <c r="F110" i="2" s="1"/>
  <c r="F111" i="2" s="1"/>
  <c r="F112" i="2" s="1"/>
  <c r="F113" i="2" s="1"/>
  <c r="F114" i="2" s="1"/>
  <c r="F115" i="2" s="1"/>
  <c r="F116" i="2" s="1"/>
  <c r="F117" i="2" s="1"/>
  <c r="F118" i="2" s="1"/>
  <c r="F119" i="2" s="1"/>
  <c r="F120" i="2" s="1"/>
  <c r="F121" i="2" s="1"/>
  <c r="F122" i="2" s="1"/>
  <c r="F123" i="2" s="1"/>
  <c r="F124" i="2" s="1"/>
  <c r="F125" i="2" s="1"/>
  <c r="F126" i="2" s="1"/>
  <c r="F127" i="2" s="1"/>
  <c r="F128" i="2" s="1"/>
  <c r="F129" i="2" s="1"/>
  <c r="F130" i="2" s="1"/>
  <c r="F131" i="2" s="1"/>
  <c r="F132" i="2" s="1"/>
  <c r="F133" i="2" s="1"/>
  <c r="F134" i="2" s="1"/>
  <c r="F135" i="2" s="1"/>
  <c r="F136" i="2" s="1"/>
  <c r="F137" i="2" s="1"/>
  <c r="F138" i="2" s="1"/>
  <c r="F139" i="2" s="1"/>
  <c r="F140" i="2" s="1"/>
  <c r="F141" i="2" s="1"/>
  <c r="F142" i="2" s="1"/>
  <c r="F143" i="2" s="1"/>
  <c r="F144" i="2" s="1"/>
  <c r="F145" i="2" s="1"/>
  <c r="F146" i="2" s="1"/>
  <c r="F147" i="2" s="1"/>
  <c r="F148" i="2" s="1"/>
  <c r="F149" i="2" s="1"/>
  <c r="F150" i="2" s="1"/>
  <c r="F151" i="2" s="1"/>
  <c r="F152" i="2" s="1"/>
  <c r="F153" i="2" s="1"/>
  <c r="F154" i="2" s="1"/>
  <c r="F155" i="2" s="1"/>
  <c r="F156" i="2" s="1"/>
  <c r="F157" i="2" s="1"/>
  <c r="F158" i="2" s="1"/>
  <c r="F159" i="2" s="1"/>
  <c r="F160" i="2" s="1"/>
  <c r="F161" i="2" s="1"/>
  <c r="F162" i="2" s="1"/>
  <c r="F163" i="2" s="1"/>
  <c r="F164" i="2" s="1"/>
  <c r="F165" i="2" s="1"/>
  <c r="F166" i="2" s="1"/>
  <c r="F167" i="2" s="1"/>
  <c r="F168" i="2" s="1"/>
  <c r="F169" i="2" s="1"/>
  <c r="F170" i="2" s="1"/>
  <c r="F171" i="2" s="1"/>
  <c r="F172" i="2" s="1"/>
  <c r="F173" i="2" s="1"/>
  <c r="F174" i="2" s="1"/>
  <c r="F175" i="2" s="1"/>
  <c r="F176" i="2" s="1"/>
  <c r="F177" i="2" s="1"/>
  <c r="F178" i="2" s="1"/>
  <c r="F179" i="2" s="1"/>
  <c r="F180" i="2" s="1"/>
  <c r="F181" i="2" s="1"/>
  <c r="F182" i="2" s="1"/>
  <c r="F183" i="2" s="1"/>
  <c r="F184" i="2" s="1"/>
  <c r="F185" i="2" s="1"/>
  <c r="F186" i="2" s="1"/>
  <c r="F187" i="2" s="1"/>
  <c r="F188" i="2" s="1"/>
  <c r="F189" i="2" s="1"/>
  <c r="F190" i="2" s="1"/>
</calcChain>
</file>

<file path=xl/sharedStrings.xml><?xml version="1.0" encoding="utf-8"?>
<sst xmlns="http://schemas.openxmlformats.org/spreadsheetml/2006/main" count="934" uniqueCount="289">
  <si>
    <t>Species</t>
  </si>
  <si>
    <t>Bird</t>
  </si>
  <si>
    <t>Teo</t>
  </si>
  <si>
    <t>Macaw</t>
  </si>
  <si>
    <t>Gus</t>
  </si>
  <si>
    <t>Total Cost</t>
  </si>
  <si>
    <t>Cumulative # of Birds</t>
  </si>
  <si>
    <t>Cumulative Costs</t>
  </si>
  <si>
    <t>Cumulative % Birds</t>
  </si>
  <si>
    <t>Cumulative % Costs</t>
  </si>
  <si>
    <t>Species Total</t>
  </si>
  <si>
    <t>Cumulative %of Birds</t>
  </si>
  <si>
    <t>Cumulative %Costs</t>
  </si>
  <si>
    <t>Cumulative % of Birds</t>
  </si>
  <si>
    <t>%Total Costs</t>
  </si>
  <si>
    <t>Boomer</t>
  </si>
  <si>
    <t>1</t>
  </si>
  <si>
    <t>Poppy</t>
  </si>
  <si>
    <t>THC</t>
  </si>
  <si>
    <t>Gizmo</t>
  </si>
  <si>
    <t>2</t>
  </si>
  <si>
    <t>Bowley</t>
  </si>
  <si>
    <t>Evie</t>
  </si>
  <si>
    <t>AG</t>
  </si>
  <si>
    <t>3</t>
  </si>
  <si>
    <t>Martin</t>
  </si>
  <si>
    <t>Lilly</t>
  </si>
  <si>
    <t>4</t>
  </si>
  <si>
    <t>Winston</t>
  </si>
  <si>
    <t>Sara</t>
  </si>
  <si>
    <t>Tiel</t>
  </si>
  <si>
    <t>5</t>
  </si>
  <si>
    <t>Bartol</t>
  </si>
  <si>
    <t>Kol</t>
  </si>
  <si>
    <t>6</t>
  </si>
  <si>
    <t>Rico</t>
  </si>
  <si>
    <t>Apollo</t>
  </si>
  <si>
    <t>YCA</t>
  </si>
  <si>
    <t>7</t>
  </si>
  <si>
    <t>Billy</t>
  </si>
  <si>
    <t>Mango (Guido)</t>
  </si>
  <si>
    <t>Conure</t>
  </si>
  <si>
    <t>8</t>
  </si>
  <si>
    <t>Felton</t>
  </si>
  <si>
    <t>Rosco</t>
  </si>
  <si>
    <t>Amazon</t>
  </si>
  <si>
    <t>9</t>
  </si>
  <si>
    <t>Paloma</t>
  </si>
  <si>
    <t>True_Kando</t>
  </si>
  <si>
    <t>IRN</t>
  </si>
  <si>
    <t>10</t>
  </si>
  <si>
    <t>Pine</t>
  </si>
  <si>
    <t>Rooster</t>
  </si>
  <si>
    <t>11</t>
  </si>
  <si>
    <t>Kansas</t>
  </si>
  <si>
    <t>ag</t>
  </si>
  <si>
    <t>Ceasar</t>
  </si>
  <si>
    <t>12</t>
  </si>
  <si>
    <t>Marsili</t>
  </si>
  <si>
    <t>Tequila</t>
  </si>
  <si>
    <t>13</t>
  </si>
  <si>
    <t>Dublin</t>
  </si>
  <si>
    <t>Mihja</t>
  </si>
  <si>
    <t>Budgie</t>
  </si>
  <si>
    <t>14</t>
  </si>
  <si>
    <t>Jerome</t>
  </si>
  <si>
    <t>tiel</t>
  </si>
  <si>
    <t>Angel_Shah</t>
  </si>
  <si>
    <t>Lilac</t>
  </si>
  <si>
    <t>Berry</t>
  </si>
  <si>
    <t>Lovebird</t>
  </si>
  <si>
    <t>Clover</t>
  </si>
  <si>
    <t>Timmy</t>
  </si>
  <si>
    <t>irn</t>
  </si>
  <si>
    <t>Reed</t>
  </si>
  <si>
    <t>Ollie</t>
  </si>
  <si>
    <t>Chesley</t>
  </si>
  <si>
    <t>Bernie</t>
  </si>
  <si>
    <t>Lyell</t>
  </si>
  <si>
    <t>gcc</t>
  </si>
  <si>
    <t>Betty</t>
  </si>
  <si>
    <t>Corbett</t>
  </si>
  <si>
    <t>Lily</t>
  </si>
  <si>
    <t>Maple</t>
  </si>
  <si>
    <t>Frances</t>
  </si>
  <si>
    <t>Nori</t>
  </si>
  <si>
    <t>Danielle</t>
  </si>
  <si>
    <t>Flower</t>
  </si>
  <si>
    <t>Spinach</t>
  </si>
  <si>
    <t>Rivoli</t>
  </si>
  <si>
    <t>amazon</t>
  </si>
  <si>
    <t>Barbie</t>
  </si>
  <si>
    <t>Ortega</t>
  </si>
  <si>
    <t>Speedy</t>
  </si>
  <si>
    <t>Lincoln</t>
  </si>
  <si>
    <t>Buddy</t>
  </si>
  <si>
    <t>Laguna</t>
  </si>
  <si>
    <t>Rowan</t>
  </si>
  <si>
    <t>Niccola</t>
  </si>
  <si>
    <t>Emily</t>
  </si>
  <si>
    <t>Tingley</t>
  </si>
  <si>
    <t>Harley</t>
  </si>
  <si>
    <t>YHA</t>
  </si>
  <si>
    <t>Blair</t>
  </si>
  <si>
    <t>budgie</t>
  </si>
  <si>
    <t>Mitzi</t>
  </si>
  <si>
    <t>DYH</t>
  </si>
  <si>
    <t>Missouri</t>
  </si>
  <si>
    <t>Little_Man</t>
  </si>
  <si>
    <t>Sebastian</t>
  </si>
  <si>
    <t>Budgie3_Iverson</t>
  </si>
  <si>
    <t>Sweeny</t>
  </si>
  <si>
    <t>lovebird</t>
  </si>
  <si>
    <t>Sunny</t>
  </si>
  <si>
    <t>THC1of3</t>
  </si>
  <si>
    <t>THC2of3</t>
  </si>
  <si>
    <t>Thalia</t>
  </si>
  <si>
    <t>THC3of3</t>
  </si>
  <si>
    <t>Watson</t>
  </si>
  <si>
    <t>PeeWee</t>
  </si>
  <si>
    <t>Peck</t>
  </si>
  <si>
    <t>Skylar</t>
  </si>
  <si>
    <t>Pibb</t>
  </si>
  <si>
    <t>Daniela</t>
  </si>
  <si>
    <t>Budgie1_Lambeau</t>
  </si>
  <si>
    <t>Woodstock</t>
  </si>
  <si>
    <t>BarackOBirdie</t>
  </si>
  <si>
    <t>Dusty</t>
  </si>
  <si>
    <t>Matthew</t>
  </si>
  <si>
    <t>Lucia</t>
  </si>
  <si>
    <t>Budgie_8 Steve_Young</t>
  </si>
  <si>
    <t>Scoville</t>
  </si>
  <si>
    <t>Maggie</t>
  </si>
  <si>
    <t>Lucy</t>
  </si>
  <si>
    <t>Juanita</t>
  </si>
  <si>
    <t>Calliope</t>
  </si>
  <si>
    <t>Freddie</t>
  </si>
  <si>
    <t>Canary</t>
  </si>
  <si>
    <t>Jackie</t>
  </si>
  <si>
    <t>Budgie5_DiMaggio</t>
  </si>
  <si>
    <t>Roderick</t>
  </si>
  <si>
    <t>Mango</t>
  </si>
  <si>
    <t>Finch1_Gold</t>
  </si>
  <si>
    <t>Finch</t>
  </si>
  <si>
    <t>Budgie7_Ronaldo</t>
  </si>
  <si>
    <t>Nigel</t>
  </si>
  <si>
    <t>Broccoli</t>
  </si>
  <si>
    <t>Vivian</t>
  </si>
  <si>
    <t>Marley</t>
  </si>
  <si>
    <t>Dragon</t>
  </si>
  <si>
    <t>Noah</t>
  </si>
  <si>
    <t>Locryn</t>
  </si>
  <si>
    <t>Athena</t>
  </si>
  <si>
    <t>Malo</t>
  </si>
  <si>
    <t>Budgie4_Favre</t>
  </si>
  <si>
    <t>Ronan</t>
  </si>
  <si>
    <t>Macaw Military</t>
  </si>
  <si>
    <t>Wynn</t>
  </si>
  <si>
    <t>Booberry</t>
  </si>
  <si>
    <t>Gracie</t>
  </si>
  <si>
    <t>Baby_Bird</t>
  </si>
  <si>
    <t>Budgie6_Russell</t>
  </si>
  <si>
    <t>Olaf</t>
  </si>
  <si>
    <t>Nancy</t>
  </si>
  <si>
    <t>Monti</t>
  </si>
  <si>
    <t>Kelly</t>
  </si>
  <si>
    <t>canary</t>
  </si>
  <si>
    <t>Mayling</t>
  </si>
  <si>
    <t>Clio</t>
  </si>
  <si>
    <t>Swoop</t>
  </si>
  <si>
    <t>Natalie</t>
  </si>
  <si>
    <t>Kale</t>
  </si>
  <si>
    <t>finch</t>
  </si>
  <si>
    <t>Sky</t>
  </si>
  <si>
    <t>Amber</t>
  </si>
  <si>
    <t>Funyun</t>
  </si>
  <si>
    <t>Finch2_Silver</t>
  </si>
  <si>
    <t>Finch3_bronze</t>
  </si>
  <si>
    <t>Macaw Hahns</t>
  </si>
  <si>
    <t>Dempsey</t>
  </si>
  <si>
    <t>Cool_Ranch</t>
  </si>
  <si>
    <t>Lime</t>
  </si>
  <si>
    <t>Feronia</t>
  </si>
  <si>
    <t>Amazon, Mealy</t>
  </si>
  <si>
    <t>Hope</t>
  </si>
  <si>
    <t>Ozzie</t>
  </si>
  <si>
    <t>Bing_Bong</t>
  </si>
  <si>
    <t>Kasey</t>
  </si>
  <si>
    <t>Sir Cresty</t>
  </si>
  <si>
    <t>Skittles</t>
  </si>
  <si>
    <t>Tippy</t>
  </si>
  <si>
    <t>May</t>
  </si>
  <si>
    <t>Kai</t>
  </si>
  <si>
    <t>Mustard</t>
  </si>
  <si>
    <t>Caleb</t>
  </si>
  <si>
    <t>Telsa</t>
  </si>
  <si>
    <t>Charlie</t>
  </si>
  <si>
    <t>conure</t>
  </si>
  <si>
    <t>Ellie</t>
  </si>
  <si>
    <t>Muriel</t>
  </si>
  <si>
    <t>Bianca</t>
  </si>
  <si>
    <t>Charcoal</t>
  </si>
  <si>
    <t>Birdie</t>
  </si>
  <si>
    <t>Frankie</t>
  </si>
  <si>
    <t>Caique</t>
  </si>
  <si>
    <t>Lilith</t>
  </si>
  <si>
    <t>Cheesecake</t>
  </si>
  <si>
    <t>Sherlock</t>
  </si>
  <si>
    <t>Johnny</t>
  </si>
  <si>
    <t>Budgie2_Jeter</t>
  </si>
  <si>
    <t>RC</t>
  </si>
  <si>
    <t>Tyson (Ty)</t>
  </si>
  <si>
    <t>Bobby</t>
  </si>
  <si>
    <t>Chrys</t>
  </si>
  <si>
    <t>Carmine</t>
  </si>
  <si>
    <t>Blu</t>
  </si>
  <si>
    <t>Gumby</t>
  </si>
  <si>
    <t>Kakariki</t>
  </si>
  <si>
    <t>Cebi</t>
  </si>
  <si>
    <t>Zoe</t>
  </si>
  <si>
    <t>Gus_M2</t>
  </si>
  <si>
    <t>M2</t>
  </si>
  <si>
    <t>macaw</t>
  </si>
  <si>
    <t>Swannie</t>
  </si>
  <si>
    <t>Frank</t>
  </si>
  <si>
    <t>Bruce</t>
  </si>
  <si>
    <t>Peridot</t>
  </si>
  <si>
    <t>Stardust</t>
  </si>
  <si>
    <t>Tui</t>
  </si>
  <si>
    <t>Hoppy</t>
  </si>
  <si>
    <t>Irwin</t>
  </si>
  <si>
    <t>Jojo_Tiel</t>
  </si>
  <si>
    <t>Sir Kensington</t>
  </si>
  <si>
    <t>Psycho</t>
  </si>
  <si>
    <t>Pionus</t>
  </si>
  <si>
    <t>Pia</t>
  </si>
  <si>
    <t>Mona</t>
  </si>
  <si>
    <t>Jojo</t>
  </si>
  <si>
    <t>Blue</t>
  </si>
  <si>
    <t>caique</t>
  </si>
  <si>
    <t>Heaven</t>
  </si>
  <si>
    <t>London</t>
  </si>
  <si>
    <t>Junie</t>
  </si>
  <si>
    <t>Penelope</t>
  </si>
  <si>
    <t>Blue_Splay</t>
  </si>
  <si>
    <t>Isla</t>
  </si>
  <si>
    <t>Teeny</t>
  </si>
  <si>
    <t>Reagan</t>
  </si>
  <si>
    <t>Fedora</t>
  </si>
  <si>
    <t>Ray</t>
  </si>
  <si>
    <t>Lucky</t>
  </si>
  <si>
    <t>Bryn</t>
  </si>
  <si>
    <t>kakariki</t>
  </si>
  <si>
    <t>Montis_Boyfriend</t>
  </si>
  <si>
    <t>Liam</t>
  </si>
  <si>
    <t>June</t>
  </si>
  <si>
    <t>Perry</t>
  </si>
  <si>
    <t>Yubnub</t>
  </si>
  <si>
    <t>Rexy</t>
  </si>
  <si>
    <t>Ampere</t>
  </si>
  <si>
    <t>Valentino</t>
  </si>
  <si>
    <t>Ziki</t>
  </si>
  <si>
    <t>Angel</t>
  </si>
  <si>
    <t>Opie</t>
  </si>
  <si>
    <t>Steph Curry</t>
  </si>
  <si>
    <t>Jicky</t>
  </si>
  <si>
    <t>Rocket</t>
  </si>
  <si>
    <t>Bourke's</t>
  </si>
  <si>
    <t>Beauty</t>
  </si>
  <si>
    <t>Blossom</t>
  </si>
  <si>
    <t>pionus</t>
  </si>
  <si>
    <t>Chick</t>
  </si>
  <si>
    <t>Princess</t>
  </si>
  <si>
    <t>Bluey</t>
  </si>
  <si>
    <t>Miya</t>
  </si>
  <si>
    <t>Ingrid</t>
  </si>
  <si>
    <t>Carl_Sagan</t>
  </si>
  <si>
    <t>Velma</t>
  </si>
  <si>
    <t>Ranger</t>
  </si>
  <si>
    <t>Beryl</t>
  </si>
  <si>
    <t>Kita</t>
  </si>
  <si>
    <t>Blue-Splay</t>
  </si>
  <si>
    <t>Fuschia</t>
  </si>
  <si>
    <t>Manuelita</t>
  </si>
  <si>
    <t>PortollaValley7</t>
  </si>
  <si>
    <t>Kudlacik Flock</t>
  </si>
  <si>
    <t>Nando</t>
  </si>
  <si>
    <t>Frosty</t>
  </si>
  <si>
    <t>bourke's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</si>
</sst>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  <diagonal/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D9EAD3"/>
      </bottom>
      <diagonal/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D9EAD3"/>
      </bottom>
      <diagonal/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D9EAD3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F6F8F9"/>
      </bottom>
      <diagonal/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2A5916"/>
      </bottom>
      <diagonal/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2A5916"/>
      </bottom>
      <diagonal/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2A5916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2A5916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64" fontId="1" fillId="0" borderId="1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left" vertical="center"/>
    </xf>
    <xf numFmtId="10" fontId="1" fillId="0" borderId="2" xfId="0" applyNumberFormat="1" applyFont="1" applyBorder="1" applyAlignment="1">
      <alignment horizontal="left" vertical="center"/>
    </xf>
    <xf numFmtId="10" fontId="1" fillId="0" borderId="1" xfId="0" applyNumberFormat="1" applyFont="1" applyBorder="1" applyAlignment="1">
      <alignment horizontal="left" vertical="center" wrapText="1"/>
    </xf>
    <xf numFmtId="49" fontId="1" fillId="0" borderId="5" xfId="0" applyNumberFormat="1" applyFont="1" applyBorder="1" applyAlignment="1">
      <alignment vertical="center"/>
    </xf>
    <xf numFmtId="9" fontId="1" fillId="0" borderId="5" xfId="0" applyNumberFormat="1" applyFont="1" applyBorder="1" applyAlignment="1">
      <alignment vertical="center"/>
    </xf>
    <xf numFmtId="10" fontId="1" fillId="0" borderId="6" xfId="0" applyNumberFormat="1" applyFont="1" applyBorder="1" applyAlignment="1">
      <alignment vertical="center"/>
    </xf>
    <xf numFmtId="9" fontId="1" fillId="0" borderId="6" xfId="0" applyNumberFormat="1" applyFont="1" applyBorder="1" applyAlignment="1">
      <alignment vertical="center"/>
    </xf>
    <xf numFmtId="10" fontId="1" fillId="0" borderId="4" xfId="0" applyNumberFormat="1" applyFont="1" applyBorder="1" applyAlignment="1">
      <alignment vertical="center"/>
    </xf>
    <xf numFmtId="49" fontId="1" fillId="0" borderId="8" xfId="0" applyNumberFormat="1" applyFont="1" applyBorder="1" applyAlignment="1">
      <alignment vertical="center"/>
    </xf>
    <xf numFmtId="9" fontId="1" fillId="0" borderId="8" xfId="0" applyNumberFormat="1" applyFont="1" applyBorder="1" applyAlignment="1">
      <alignment vertical="center"/>
    </xf>
    <xf numFmtId="10" fontId="1" fillId="0" borderId="9" xfId="0" applyNumberFormat="1" applyFont="1" applyBorder="1" applyAlignment="1">
      <alignment vertical="center"/>
    </xf>
    <xf numFmtId="9" fontId="1" fillId="0" borderId="9" xfId="0" applyNumberFormat="1" applyFont="1" applyBorder="1" applyAlignment="1">
      <alignment vertical="center"/>
    </xf>
    <xf numFmtId="10" fontId="1" fillId="0" borderId="7" xfId="0" applyNumberFormat="1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164" fontId="1" fillId="0" borderId="14" xfId="0" applyNumberFormat="1" applyFont="1" applyBorder="1" applyAlignment="1">
      <alignment vertical="center"/>
    </xf>
    <xf numFmtId="49" fontId="1" fillId="0" borderId="14" xfId="0" applyNumberFormat="1" applyFont="1" applyBorder="1" applyAlignment="1">
      <alignment vertical="center"/>
    </xf>
    <xf numFmtId="9" fontId="1" fillId="0" borderId="14" xfId="0" applyNumberFormat="1" applyFont="1" applyBorder="1" applyAlignment="1">
      <alignment vertical="center"/>
    </xf>
    <xf numFmtId="9" fontId="1" fillId="0" borderId="15" xfId="0" applyNumberFormat="1" applyFont="1" applyBorder="1" applyAlignment="1">
      <alignment vertical="center"/>
    </xf>
    <xf numFmtId="49" fontId="1" fillId="0" borderId="11" xfId="0" applyNumberFormat="1" applyFont="1" applyBorder="1" applyAlignment="1">
      <alignment vertical="center"/>
    </xf>
    <xf numFmtId="9" fontId="1" fillId="0" borderId="11" xfId="0" applyNumberFormat="1" applyFont="1" applyBorder="1" applyAlignment="1">
      <alignment vertical="center"/>
    </xf>
    <xf numFmtId="10" fontId="1" fillId="0" borderId="12" xfId="0" applyNumberFormat="1" applyFont="1" applyBorder="1" applyAlignment="1">
      <alignment vertical="center"/>
    </xf>
    <xf numFmtId="10" fontId="1" fillId="0" borderId="10" xfId="0" applyNumberFormat="1" applyFont="1" applyBorder="1" applyAlignment="1">
      <alignment vertical="center"/>
    </xf>
  </cellXfs>
  <cellStyles count="1">
    <cellStyle name="Normal" xfId="0" builtinId="0"/>
  </cellStyles>
  <dxfs count="11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</dxfs>
  <tableStyles count="39">
    <tableStyle name="BF1-style" pivot="0" count="3">
      <tableStyleElement type="headerRow" dxfId="115"/>
      <tableStyleElement type="firstRowStripe" dxfId="114"/>
      <tableStyleElement type="secondRowStripe" dxfId="113"/>
    </tableStyle>
    <tableStyle name="BF1-style 2" pivot="0" count="3">
      <tableStyleElement type="headerRow" dxfId="112"/>
      <tableStyleElement type="firstRowStripe" dxfId="111"/>
      <tableStyleElement type="secondRowStripe" dxfId="110"/>
    </tableStyle>
    <tableStyle name="BF1-style 3" pivot="0" count="3">
      <tableStyleElement type="headerRow" dxfId="109"/>
      <tableStyleElement type="firstRowStripe" dxfId="108"/>
      <tableStyleElement type="secondRowStripe" dxfId="107"/>
    </tableStyle>
    <tableStyle name="FTB Costs Per Bird-style" pivot="0" count="3">
      <tableStyleElement type="headerRow" dxfId="106"/>
      <tableStyleElement type="firstRowStripe" dxfId="105"/>
      <tableStyleElement type="secondRowStripe" dxfId="104"/>
    </tableStyle>
    <tableStyle name="FTB Costs Per Bird-style 2" pivot="0" count="3">
      <tableStyleElement type="headerRow" dxfId="103"/>
      <tableStyleElement type="firstRowStripe" dxfId="102"/>
      <tableStyleElement type="secondRowStripe" dxfId="101"/>
    </tableStyle>
    <tableStyle name="FTB Costs Per Bird-style 3" pivot="0" count="3">
      <tableStyleElement type="headerRow" dxfId="100"/>
      <tableStyleElement type="firstRowStripe" dxfId="99"/>
      <tableStyleElement type="secondRowStripe" dxfId="98"/>
    </tableStyle>
    <tableStyle name="FTB All Itemized Costs-style" pivot="0" count="3">
      <tableStyleElement type="headerRow" dxfId="97"/>
      <tableStyleElement type="firstRowStripe" dxfId="96"/>
      <tableStyleElement type="secondRowStripe" dxfId="95"/>
    </tableStyle>
    <tableStyle name="FTB All Itemized Costs-style 2" pivot="0" count="3">
      <tableStyleElement type="headerRow" dxfId="94"/>
      <tableStyleElement type="firstRowStripe" dxfId="93"/>
      <tableStyleElement type="secondRowStripe" dxfId="92"/>
    </tableStyle>
    <tableStyle name="FTB All Itemized Costs-style 3" pivot="0" count="3">
      <tableStyleElement type="headerRow" dxfId="91"/>
      <tableStyleElement type="firstRowStripe" dxfId="90"/>
      <tableStyleElement type="secondRowStripe" dxfId="89"/>
    </tableStyle>
    <tableStyle name="FTB All Itemized Costs-style 4" pivot="0" count="2">
      <tableStyleElement type="firstRowStripe" dxfId="88"/>
      <tableStyleElement type="secondRowStripe" dxfId="87"/>
    </tableStyle>
    <tableStyle name="FTB NonWC Itemized Costs-style" pivot="0" count="3">
      <tableStyleElement type="headerRow" dxfId="86"/>
      <tableStyleElement type="firstRowStripe" dxfId="85"/>
      <tableStyleElement type="secondRowStripe" dxfId="84"/>
    </tableStyle>
    <tableStyle name="FTB NonWC Itemized Costs-style 2" pivot="0" count="3">
      <tableStyleElement type="headerRow" dxfId="83"/>
      <tableStyleElement type="firstRowStripe" dxfId="82"/>
      <tableStyleElement type="secondRowStripe" dxfId="81"/>
    </tableStyle>
    <tableStyle name="FTB NonWC Itemized Costs-style 3" pivot="0" count="3">
      <tableStyleElement type="headerRow" dxfId="80"/>
      <tableStyleElement type="firstRowStripe" dxfId="79"/>
      <tableStyleElement type="secondRowStripe" dxfId="78"/>
    </tableStyle>
    <tableStyle name="FTB NonWC Itemized Costs-style 4" pivot="0" count="3">
      <tableStyleElement type="headerRow" dxfId="77"/>
      <tableStyleElement type="firstRowStripe" dxfId="76"/>
      <tableStyleElement type="secondRowStripe" dxfId="75"/>
    </tableStyle>
    <tableStyle name="FTB NonWC Itemized Costs-style 5" pivot="0" count="4">
      <tableStyleElement type="headerRow" dxfId="74"/>
      <tableStyleElement type="totalRow" dxfId="71"/>
      <tableStyleElement type="firstRowStripe" dxfId="73"/>
      <tableStyleElement type="secondRowStripe" dxfId="72"/>
    </tableStyle>
    <tableStyle name="FTB NonWC Itemized Costs-style 6" pivot="0" count="3">
      <tableStyleElement type="headerRow" dxfId="70"/>
      <tableStyleElement type="firstRowStripe" dxfId="69"/>
      <tableStyleElement type="secondRowStripe" dxfId="68"/>
    </tableStyle>
    <tableStyle name="FTB NonWC Itemized Costs-style 7" pivot="0" count="3">
      <tableStyleElement type="headerRow" dxfId="67"/>
      <tableStyleElement type="firstRowStripe" dxfId="66"/>
      <tableStyleElement type="secondRowStripe" dxfId="65"/>
    </tableStyle>
    <tableStyle name="FTB WC Itemized Costs-style" pivot="0" count="3">
      <tableStyleElement type="headerRow" dxfId="64"/>
      <tableStyleElement type="firstRowStripe" dxfId="63"/>
      <tableStyleElement type="secondRowStripe" dxfId="62"/>
    </tableStyle>
    <tableStyle name="FTB WC Itemized Costs-style 2" pivot="0" count="3">
      <tableStyleElement type="headerRow" dxfId="61"/>
      <tableStyleElement type="firstRowStripe" dxfId="60"/>
      <tableStyleElement type="secondRowStripe" dxfId="59"/>
    </tableStyle>
    <tableStyle name="FTB WC Itemized Costs-style 3" pivot="0" count="3">
      <tableStyleElement type="headerRow" dxfId="58"/>
      <tableStyleElement type="firstRowStripe" dxfId="57"/>
      <tableStyleElement type="secondRowStripe" dxfId="56"/>
    </tableStyle>
    <tableStyle name="FTB WC Itemized Costs-style 4" pivot="0" count="2">
      <tableStyleElement type="firstRowStripe" dxfId="55"/>
      <tableStyleElement type="secondRowStripe" dxfId="54"/>
    </tableStyle>
    <tableStyle name="FTB WC Itemized Costs-style 5" pivot="0" count="3">
      <tableStyleElement type="headerRow" dxfId="53"/>
      <tableStyleElement type="firstRowStripe" dxfId="52"/>
      <tableStyleElement type="secondRowStripe" dxfId="51"/>
    </tableStyle>
    <tableStyle name="FTB WC Itemized Costs-style 6" pivot="0" count="3">
      <tableStyleElement type="headerRow" dxfId="50"/>
      <tableStyleElement type="firstRowStripe" dxfId="49"/>
      <tableStyleElement type="secondRowStripe" dxfId="48"/>
    </tableStyle>
    <tableStyle name="FTB WC Itemized Costs-style 7" pivot="0" count="3">
      <tableStyleElement type="headerRow" dxfId="47"/>
      <tableStyleElement type="firstRowStripe" dxfId="46"/>
      <tableStyleElement type="secondRowStripe" dxfId="45"/>
    </tableStyle>
    <tableStyle name="VC3Costs Per Bird-style" pivot="0" count="3">
      <tableStyleElement type="headerRow" dxfId="44"/>
      <tableStyleElement type="firstRowStripe" dxfId="43"/>
      <tableStyleElement type="secondRowStripe" dxfId="42"/>
    </tableStyle>
    <tableStyle name="VC3Itemized Costs-style" pivot="0" count="3">
      <tableStyleElement type="headerRow" dxfId="41"/>
      <tableStyleElement type="firstRowStripe" dxfId="40"/>
      <tableStyleElement type="secondRowStripe" dxfId="39"/>
    </tableStyle>
    <tableStyle name="VC3Itemized Costs-style 2" pivot="0" count="3">
      <tableStyleElement type="headerRow" dxfId="38"/>
      <tableStyleElement type="firstRowStripe" dxfId="37"/>
      <tableStyleElement type="secondRowStripe" dxfId="36"/>
    </tableStyle>
    <tableStyle name="VC3Itemized Costs-style 3" pivot="0" count="3">
      <tableStyleElement type="headerRow" dxfId="35"/>
      <tableStyleElement type="firstRowStripe" dxfId="34"/>
      <tableStyleElement type="secondRowStripe" dxfId="33"/>
    </tableStyle>
    <tableStyle name="VC3Itemized Costs-style 4" pivot="0" count="3">
      <tableStyleElement type="headerRow" dxfId="32"/>
      <tableStyleElement type="firstRowStripe" dxfId="31"/>
      <tableStyleElement type="secondRowStripe" dxfId="30"/>
    </tableStyle>
    <tableStyle name="VC3Itemized Costs-style 5" pivot="0" count="3">
      <tableStyleElement type="headerRow" dxfId="29"/>
      <tableStyleElement type="firstRowStripe" dxfId="28"/>
      <tableStyleElement type="secondRowStripe" dxfId="27"/>
    </tableStyle>
    <tableStyle name="VC3Itemized Costs-style 6" pivot="0" count="3">
      <tableStyleElement type="headerRow" dxfId="26"/>
      <tableStyleElement type="firstRowStripe" dxfId="25"/>
      <tableStyleElement type="secondRowStripe" dxfId="24"/>
    </tableStyle>
    <tableStyle name="VC3Itemized Costs-style 7" pivot="0" count="3">
      <tableStyleElement type="headerRow" dxfId="23"/>
      <tableStyleElement type="firstRowStripe" dxfId="22"/>
      <tableStyleElement type="secondRowStripe" dxfId="21"/>
    </tableStyle>
    <tableStyle name="MCFB Costs Per Bird-style" pivot="0" count="3">
      <tableStyleElement type="headerRow" dxfId="20"/>
      <tableStyleElement type="firstRowStripe" dxfId="19"/>
      <tableStyleElement type="secondRowStripe" dxfId="18"/>
    </tableStyle>
    <tableStyle name="MCFB Itemized Costs-style" pivot="0" count="3">
      <tableStyleElement type="headerRow" dxfId="17"/>
      <tableStyleElement type="firstRowStripe" dxfId="16"/>
      <tableStyleElement type="secondRowStripe" dxfId="15"/>
    </tableStyle>
    <tableStyle name="MCFB Itemized Costs-style 2" pivot="0" count="3">
      <tableStyleElement type="headerRow" dxfId="14"/>
      <tableStyleElement type="firstRowStripe" dxfId="13"/>
      <tableStyleElement type="secondRowStripe" dxfId="12"/>
    </tableStyle>
    <tableStyle name="MCFB Itemized Costs-style 3" pivot="0" count="3">
      <tableStyleElement type="headerRow" dxfId="11"/>
      <tableStyleElement type="firstRowStripe" dxfId="10"/>
      <tableStyleElement type="secondRowStripe" dxfId="9"/>
    </tableStyle>
    <tableStyle name="MCFB Itemized Costs-style 4" pivot="0" count="3">
      <tableStyleElement type="headerRow" dxfId="8"/>
      <tableStyleElement type="firstRowStripe" dxfId="7"/>
      <tableStyleElement type="secondRowStripe" dxfId="6"/>
    </tableStyle>
    <tableStyle name="MCFB Itemized Costs-style 5" pivot="0" count="3">
      <tableStyleElement type="headerRow" dxfId="5"/>
      <tableStyleElement type="firstRowStripe" dxfId="4"/>
      <tableStyleElement type="secondRowStripe" dxfId="3"/>
    </tableStyle>
    <tableStyle name="MCFB Itemized Costs-style 6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428625</xdr:colOff>
      <xdr:row>37</xdr:row>
      <xdr:rowOff>133350</xdr:rowOff>
    </xdr:from>
    <xdr:ext cx="7572375" cy="4314825"/>
    <xdr:pic>
      <xdr:nvPicPr>
        <xdr:cNvPr id="848469761" name="Chart3" title="Chart">
          <a:extLs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723900</xdr:colOff>
      <xdr:row>53</xdr:row>
      <xdr:rowOff>219075</xdr:rowOff>
    </xdr:from>
    <xdr:ext cx="7572375" cy="4676775"/>
    <xdr:pic>
      <xdr:nvPicPr>
        <xdr:cNvPr id="1719720803" name="Chart4" title="Chart">
          <a:extLs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id="4" name="NonWCs" displayName="NonWCs" ref="A1:G190">
  <tableColumns count="7">
    <tableColumn id="1" name="Bird"/>
    <tableColumn id="2" name="Species"/>
    <tableColumn id="3" name="Total Cost"/>
    <tableColumn id="4" name="Cumulative # of Birds"/>
    <tableColumn id="5" name="Cumulative Costs"/>
    <tableColumn id="6" name="Cumulative % Birds"/>
    <tableColumn id="7" name="Cumulative % Costs"/>
  </tableColumns>
  <tableStyleInfo name="FTB Costs Per Bird-style" showFirstColumn="1" showLastColumn="1" showRowStripes="1" showColumnStripes="0"/>
</table>
</file>

<file path=xl/tables/table2.xml><?xml version="1.0" encoding="utf-8"?>
<table xmlns="http://schemas.openxmlformats.org/spreadsheetml/2006/main" id="5" name="WCs_at_FTB" displayName="WCs_at_FTB" ref="I1:O37">
  <tableColumns count="7">
    <tableColumn id="1" name="Bird"/>
    <tableColumn id="2" name="Species Total"/>
    <tableColumn id="3" name="Total Cost"/>
    <tableColumn id="4" name="Cumulative # of Birds"/>
    <tableColumn id="5" name="Cumulative Costs"/>
    <tableColumn id="6" name="Cumulative %of Birds"/>
    <tableColumn id="7" name="Cumulative %Costs"/>
  </tableColumns>
  <tableStyleInfo name="FTB Costs Per Bird-style 2" showFirstColumn="1" showLastColumn="1" showRowStripes="1" showColumnStripes="0"/>
</table>
</file>

<file path=xl/tables/table3.xml><?xml version="1.0" encoding="utf-8"?>
<table xmlns="http://schemas.openxmlformats.org/spreadsheetml/2006/main" id="6" name="Total_FTB_Birds" displayName="Total_FTB_Birds" ref="Q1:U226">
  <tableColumns count="5">
    <tableColumn id="1" name="Cumulative % of Birds"/>
    <tableColumn id="2" name="Species"/>
    <tableColumn id="3" name="Bird"/>
    <tableColumn id="4" name="Total Cost"/>
    <tableColumn id="5" name="%Total Costs"/>
  </tableColumns>
  <tableStyleInfo name="FTB Costs Per Bird-style 3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U226"/>
  <sheetViews>
    <sheetView tabSelected="1" workbookViewId="0">
      <pane ySplit="1" topLeftCell="A2" activePane="bottomLeft" state="frozen"/>
      <selection pane="bottomLeft" activeCell="D39" sqref="D39"/>
    </sheetView>
  </sheetViews>
  <sheetFormatPr defaultColWidth="12.5703125" defaultRowHeight="15.75" customHeight="1" x14ac:dyDescent="0.2"/>
  <cols>
    <col min="7" max="7" width="21.42578125" customWidth="1"/>
  </cols>
  <sheetData>
    <row r="1" spans="1:21" x14ac:dyDescent="0.2">
      <c r="A1" s="13" t="s">
        <v>1</v>
      </c>
      <c r="B1" s="14" t="s">
        <v>0</v>
      </c>
      <c r="C1" s="14" t="s">
        <v>5</v>
      </c>
      <c r="D1" s="15" t="s">
        <v>6</v>
      </c>
      <c r="E1" s="16" t="s">
        <v>7</v>
      </c>
      <c r="F1" s="14" t="s">
        <v>8</v>
      </c>
      <c r="G1" s="17" t="s">
        <v>9</v>
      </c>
      <c r="I1" s="1" t="s">
        <v>1</v>
      </c>
      <c r="J1" s="2" t="s">
        <v>10</v>
      </c>
      <c r="K1" s="2" t="s">
        <v>5</v>
      </c>
      <c r="L1" s="18" t="s">
        <v>6</v>
      </c>
      <c r="M1" s="19" t="s">
        <v>7</v>
      </c>
      <c r="N1" s="20" t="s">
        <v>11</v>
      </c>
      <c r="O1" s="3" t="s">
        <v>12</v>
      </c>
      <c r="Q1" s="21" t="s">
        <v>13</v>
      </c>
      <c r="R1" s="2" t="s">
        <v>0</v>
      </c>
      <c r="S1" s="2" t="s">
        <v>1</v>
      </c>
      <c r="T1" s="2" t="s">
        <v>5</v>
      </c>
      <c r="U1" s="3" t="s">
        <v>14</v>
      </c>
    </row>
    <row r="2" spans="1:21" x14ac:dyDescent="0.2">
      <c r="A2" s="4" t="s">
        <v>15</v>
      </c>
      <c r="B2" s="5" t="s">
        <v>3</v>
      </c>
      <c r="C2" s="6">
        <v>47670</v>
      </c>
      <c r="D2" s="22" t="s">
        <v>16</v>
      </c>
      <c r="E2" s="6">
        <v>47670</v>
      </c>
      <c r="F2" s="23">
        <f>1/189</f>
        <v>5.2910052910052907E-3</v>
      </c>
      <c r="G2" s="24">
        <v>7.7380000000000004E-2</v>
      </c>
      <c r="I2" s="4" t="s">
        <v>17</v>
      </c>
      <c r="J2" s="5" t="s">
        <v>18</v>
      </c>
      <c r="K2" s="6">
        <v>30991</v>
      </c>
      <c r="L2" s="22" t="s">
        <v>16</v>
      </c>
      <c r="M2" s="6">
        <v>30991</v>
      </c>
      <c r="N2" s="23">
        <f>1/36</f>
        <v>2.7777777777777776E-2</v>
      </c>
      <c r="O2" s="25">
        <v>7.9039999999999999E-2</v>
      </c>
      <c r="Q2" s="26">
        <f>1/225</f>
        <v>4.4444444444444444E-3</v>
      </c>
      <c r="R2" s="5" t="s">
        <v>3</v>
      </c>
      <c r="S2" s="5" t="s">
        <v>15</v>
      </c>
      <c r="T2" s="6">
        <v>47670</v>
      </c>
      <c r="U2" s="24">
        <v>4.7289999999999999E-2</v>
      </c>
    </row>
    <row r="3" spans="1:21" x14ac:dyDescent="0.2">
      <c r="A3" s="7" t="s">
        <v>19</v>
      </c>
      <c r="B3" s="8" t="s">
        <v>3</v>
      </c>
      <c r="C3" s="9">
        <v>25017</v>
      </c>
      <c r="D3" s="27" t="s">
        <v>20</v>
      </c>
      <c r="E3" s="9">
        <f t="shared" ref="E3:E190" si="0">SUM(E2,C3)</f>
        <v>72687</v>
      </c>
      <c r="F3" s="28">
        <f t="shared" ref="F3:F190" si="1">F2 + (1/189)</f>
        <v>1.0582010582010581E-2</v>
      </c>
      <c r="G3" s="29">
        <v>0.11799</v>
      </c>
      <c r="I3" s="7" t="s">
        <v>21</v>
      </c>
      <c r="J3" s="8" t="s">
        <v>18</v>
      </c>
      <c r="K3" s="9">
        <v>28441</v>
      </c>
      <c r="L3" s="27">
        <v>2</v>
      </c>
      <c r="M3" s="9">
        <f t="shared" ref="M3:M37" si="2">SUM(M2,K3)</f>
        <v>59432</v>
      </c>
      <c r="N3" s="28">
        <f t="shared" ref="N3:N37" si="3">N2 + (1/36)</f>
        <v>5.5555555555555552E-2</v>
      </c>
      <c r="O3" s="30">
        <v>0.15157999999999999</v>
      </c>
      <c r="Q3" s="31">
        <f t="shared" ref="Q3:Q226" si="4">Q2 + (1/225)</f>
        <v>8.8888888888888889E-3</v>
      </c>
      <c r="R3" s="8" t="s">
        <v>18</v>
      </c>
      <c r="S3" s="8" t="s">
        <v>17</v>
      </c>
      <c r="T3" s="9">
        <v>30991</v>
      </c>
      <c r="U3" s="29">
        <v>7.8030000000000002E-2</v>
      </c>
    </row>
    <row r="4" spans="1:21" x14ac:dyDescent="0.2">
      <c r="A4" s="4" t="s">
        <v>22</v>
      </c>
      <c r="B4" s="5" t="s">
        <v>23</v>
      </c>
      <c r="C4" s="6">
        <v>24002</v>
      </c>
      <c r="D4" s="22" t="s">
        <v>24</v>
      </c>
      <c r="E4" s="6">
        <f t="shared" si="0"/>
        <v>96689</v>
      </c>
      <c r="F4" s="23">
        <f t="shared" si="1"/>
        <v>1.5873015873015872E-2</v>
      </c>
      <c r="G4" s="24">
        <v>0.15695000000000001</v>
      </c>
      <c r="I4" s="4" t="s">
        <v>25</v>
      </c>
      <c r="J4" s="5" t="s">
        <v>18</v>
      </c>
      <c r="K4" s="6">
        <v>28096</v>
      </c>
      <c r="L4" s="22">
        <v>3</v>
      </c>
      <c r="M4" s="6">
        <f t="shared" si="2"/>
        <v>87528</v>
      </c>
      <c r="N4" s="23">
        <f t="shared" si="3"/>
        <v>8.3333333333333329E-2</v>
      </c>
      <c r="O4" s="25">
        <v>0.22323999999999999</v>
      </c>
      <c r="Q4" s="26">
        <f t="shared" si="4"/>
        <v>1.3333333333333332E-2</v>
      </c>
      <c r="R4" s="5" t="s">
        <v>18</v>
      </c>
      <c r="S4" s="5" t="s">
        <v>21</v>
      </c>
      <c r="T4" s="6">
        <v>28441</v>
      </c>
      <c r="U4" s="24">
        <v>0.10624</v>
      </c>
    </row>
    <row r="5" spans="1:21" x14ac:dyDescent="0.2">
      <c r="A5" s="7" t="s">
        <v>26</v>
      </c>
      <c r="B5" s="8" t="s">
        <v>23</v>
      </c>
      <c r="C5" s="9">
        <v>23290</v>
      </c>
      <c r="D5" s="27" t="s">
        <v>27</v>
      </c>
      <c r="E5" s="9">
        <f t="shared" si="0"/>
        <v>119979</v>
      </c>
      <c r="F5" s="28">
        <f t="shared" si="1"/>
        <v>2.1164021164021163E-2</v>
      </c>
      <c r="G5" s="29">
        <v>0.19475999999999999</v>
      </c>
      <c r="I5" s="7" t="s">
        <v>28</v>
      </c>
      <c r="J5" s="8" t="s">
        <v>18</v>
      </c>
      <c r="K5" s="9">
        <v>27949</v>
      </c>
      <c r="L5" s="27">
        <v>4</v>
      </c>
      <c r="M5" s="9">
        <f t="shared" si="2"/>
        <v>115477</v>
      </c>
      <c r="N5" s="28">
        <f t="shared" si="3"/>
        <v>0.1111111111111111</v>
      </c>
      <c r="O5" s="30">
        <v>0.29452</v>
      </c>
      <c r="Q5" s="31">
        <f t="shared" si="4"/>
        <v>1.7777777777777778E-2</v>
      </c>
      <c r="R5" s="8" t="s">
        <v>18</v>
      </c>
      <c r="S5" s="8" t="s">
        <v>25</v>
      </c>
      <c r="T5" s="9">
        <v>28096</v>
      </c>
      <c r="U5" s="29">
        <v>0.13411000000000001</v>
      </c>
    </row>
    <row r="6" spans="1:21" x14ac:dyDescent="0.2">
      <c r="A6" s="4" t="s">
        <v>29</v>
      </c>
      <c r="B6" s="5" t="s">
        <v>30</v>
      </c>
      <c r="C6" s="6">
        <v>18019</v>
      </c>
      <c r="D6" s="22" t="s">
        <v>31</v>
      </c>
      <c r="E6" s="6">
        <f t="shared" si="0"/>
        <v>137998</v>
      </c>
      <c r="F6" s="23">
        <f t="shared" si="1"/>
        <v>2.6455026455026454E-2</v>
      </c>
      <c r="G6" s="24">
        <v>0.22400999999999999</v>
      </c>
      <c r="I6" s="4" t="s">
        <v>32</v>
      </c>
      <c r="J6" s="5" t="s">
        <v>18</v>
      </c>
      <c r="K6" s="6">
        <v>27919</v>
      </c>
      <c r="L6" s="22">
        <v>5</v>
      </c>
      <c r="M6" s="6">
        <f t="shared" si="2"/>
        <v>143396</v>
      </c>
      <c r="N6" s="23">
        <f t="shared" si="3"/>
        <v>0.1388888888888889</v>
      </c>
      <c r="O6" s="25">
        <v>0.36571999999999999</v>
      </c>
      <c r="Q6" s="26">
        <f t="shared" si="4"/>
        <v>2.2222222222222223E-2</v>
      </c>
      <c r="R6" s="5" t="s">
        <v>18</v>
      </c>
      <c r="S6" s="5" t="s">
        <v>28</v>
      </c>
      <c r="T6" s="6">
        <v>27949</v>
      </c>
      <c r="U6" s="24">
        <v>0.16183</v>
      </c>
    </row>
    <row r="7" spans="1:21" x14ac:dyDescent="0.2">
      <c r="A7" s="7" t="s">
        <v>33</v>
      </c>
      <c r="B7" s="8" t="s">
        <v>30</v>
      </c>
      <c r="C7" s="9">
        <v>17841</v>
      </c>
      <c r="D7" s="27" t="s">
        <v>34</v>
      </c>
      <c r="E7" s="9">
        <f t="shared" si="0"/>
        <v>155839</v>
      </c>
      <c r="F7" s="28">
        <f t="shared" si="1"/>
        <v>3.1746031746031744E-2</v>
      </c>
      <c r="G7" s="29">
        <v>0.25296999999999997</v>
      </c>
      <c r="I7" s="7" t="s">
        <v>35</v>
      </c>
      <c r="J7" s="8" t="s">
        <v>18</v>
      </c>
      <c r="K7" s="9">
        <v>25973</v>
      </c>
      <c r="L7" s="27">
        <v>6</v>
      </c>
      <c r="M7" s="9">
        <f t="shared" si="2"/>
        <v>169369</v>
      </c>
      <c r="N7" s="28">
        <f t="shared" si="3"/>
        <v>0.16666666666666669</v>
      </c>
      <c r="O7" s="30">
        <v>0.43197000000000002</v>
      </c>
      <c r="Q7" s="31">
        <f t="shared" si="4"/>
        <v>2.6666666666666668E-2</v>
      </c>
      <c r="R7" s="8" t="s">
        <v>18</v>
      </c>
      <c r="S7" s="8" t="s">
        <v>32</v>
      </c>
      <c r="T7" s="9">
        <v>27919</v>
      </c>
      <c r="U7" s="29">
        <v>0.18953</v>
      </c>
    </row>
    <row r="8" spans="1:21" x14ac:dyDescent="0.2">
      <c r="A8" s="4" t="s">
        <v>36</v>
      </c>
      <c r="B8" s="5" t="s">
        <v>37</v>
      </c>
      <c r="C8" s="6">
        <v>17248</v>
      </c>
      <c r="D8" s="22" t="s">
        <v>38</v>
      </c>
      <c r="E8" s="6">
        <f t="shared" si="0"/>
        <v>173087</v>
      </c>
      <c r="F8" s="23">
        <f t="shared" si="1"/>
        <v>3.7037037037037035E-2</v>
      </c>
      <c r="G8" s="24">
        <v>0.28097</v>
      </c>
      <c r="I8" s="4" t="s">
        <v>39</v>
      </c>
      <c r="J8" s="5" t="s">
        <v>18</v>
      </c>
      <c r="K8" s="6">
        <v>25740</v>
      </c>
      <c r="L8" s="22">
        <v>7</v>
      </c>
      <c r="M8" s="6">
        <f t="shared" si="2"/>
        <v>195109</v>
      </c>
      <c r="N8" s="23">
        <f t="shared" si="3"/>
        <v>0.19444444444444448</v>
      </c>
      <c r="O8" s="25">
        <v>0.49762000000000001</v>
      </c>
      <c r="Q8" s="26">
        <f t="shared" si="4"/>
        <v>3.1111111111111114E-2</v>
      </c>
      <c r="R8" s="5" t="s">
        <v>18</v>
      </c>
      <c r="S8" s="5" t="s">
        <v>35</v>
      </c>
      <c r="T8" s="6">
        <v>25973</v>
      </c>
      <c r="U8" s="24">
        <v>0.21529000000000001</v>
      </c>
    </row>
    <row r="9" spans="1:21" x14ac:dyDescent="0.2">
      <c r="A9" s="7" t="s">
        <v>40</v>
      </c>
      <c r="B9" s="8" t="s">
        <v>41</v>
      </c>
      <c r="C9" s="9">
        <v>13822</v>
      </c>
      <c r="D9" s="27" t="s">
        <v>42</v>
      </c>
      <c r="E9" s="9">
        <f t="shared" si="0"/>
        <v>186909</v>
      </c>
      <c r="F9" s="28">
        <f t="shared" si="1"/>
        <v>4.2328042328042326E-2</v>
      </c>
      <c r="G9" s="29">
        <v>0.3034</v>
      </c>
      <c r="I9" s="7" t="s">
        <v>43</v>
      </c>
      <c r="J9" s="8" t="s">
        <v>18</v>
      </c>
      <c r="K9" s="9">
        <v>19287</v>
      </c>
      <c r="L9" s="27">
        <v>8</v>
      </c>
      <c r="M9" s="9">
        <f t="shared" si="2"/>
        <v>214396</v>
      </c>
      <c r="N9" s="28">
        <f t="shared" si="3"/>
        <v>0.22222222222222227</v>
      </c>
      <c r="O9" s="30">
        <v>0.54681000000000002</v>
      </c>
      <c r="Q9" s="31">
        <f t="shared" si="4"/>
        <v>3.5555555555555556E-2</v>
      </c>
      <c r="R9" s="8" t="s">
        <v>18</v>
      </c>
      <c r="S9" s="8" t="s">
        <v>39</v>
      </c>
      <c r="T9" s="9">
        <v>25740</v>
      </c>
      <c r="U9" s="29">
        <v>0.24082000000000001</v>
      </c>
    </row>
    <row r="10" spans="1:21" x14ac:dyDescent="0.2">
      <c r="A10" s="4" t="s">
        <v>44</v>
      </c>
      <c r="B10" s="5" t="s">
        <v>45</v>
      </c>
      <c r="C10" s="6">
        <v>12039</v>
      </c>
      <c r="D10" s="22" t="s">
        <v>46</v>
      </c>
      <c r="E10" s="6">
        <f t="shared" si="0"/>
        <v>198948</v>
      </c>
      <c r="F10" s="23">
        <f t="shared" si="1"/>
        <v>4.7619047619047616E-2</v>
      </c>
      <c r="G10" s="24">
        <v>0.32294</v>
      </c>
      <c r="I10" s="4" t="s">
        <v>47</v>
      </c>
      <c r="J10" s="5" t="s">
        <v>18</v>
      </c>
      <c r="K10" s="6">
        <v>18492</v>
      </c>
      <c r="L10" s="22">
        <v>9</v>
      </c>
      <c r="M10" s="6">
        <f t="shared" si="2"/>
        <v>232888</v>
      </c>
      <c r="N10" s="23">
        <f t="shared" si="3"/>
        <v>0.25000000000000006</v>
      </c>
      <c r="O10" s="25">
        <v>0.59397</v>
      </c>
      <c r="Q10" s="26">
        <f t="shared" si="4"/>
        <v>0.04</v>
      </c>
      <c r="R10" s="5" t="s">
        <v>3</v>
      </c>
      <c r="S10" s="5" t="s">
        <v>19</v>
      </c>
      <c r="T10" s="6">
        <v>25017</v>
      </c>
      <c r="U10" s="24">
        <v>0.26563999999999999</v>
      </c>
    </row>
    <row r="11" spans="1:21" x14ac:dyDescent="0.2">
      <c r="A11" s="7" t="s">
        <v>48</v>
      </c>
      <c r="B11" s="8" t="s">
        <v>49</v>
      </c>
      <c r="C11" s="9">
        <v>10800</v>
      </c>
      <c r="D11" s="27" t="s">
        <v>50</v>
      </c>
      <c r="E11" s="9">
        <f t="shared" si="0"/>
        <v>209748</v>
      </c>
      <c r="F11" s="28">
        <f t="shared" si="1"/>
        <v>5.2910052910052907E-2</v>
      </c>
      <c r="G11" s="29">
        <v>0.34048</v>
      </c>
      <c r="I11" s="7" t="s">
        <v>51</v>
      </c>
      <c r="J11" s="8" t="s">
        <v>18</v>
      </c>
      <c r="K11" s="9">
        <v>16669</v>
      </c>
      <c r="L11" s="27">
        <v>10</v>
      </c>
      <c r="M11" s="9">
        <f t="shared" si="2"/>
        <v>249557</v>
      </c>
      <c r="N11" s="28">
        <f t="shared" si="3"/>
        <v>0.27777777777777785</v>
      </c>
      <c r="O11" s="30">
        <v>0.63648000000000005</v>
      </c>
      <c r="Q11" s="31">
        <f t="shared" si="4"/>
        <v>4.4444444444444446E-2</v>
      </c>
      <c r="R11" s="8" t="s">
        <v>23</v>
      </c>
      <c r="S11" s="8" t="s">
        <v>22</v>
      </c>
      <c r="T11" s="9">
        <v>24002</v>
      </c>
      <c r="U11" s="29">
        <v>0.28944999999999999</v>
      </c>
    </row>
    <row r="12" spans="1:21" x14ac:dyDescent="0.2">
      <c r="A12" s="4" t="s">
        <v>52</v>
      </c>
      <c r="B12" s="5" t="s">
        <v>30</v>
      </c>
      <c r="C12" s="6">
        <v>10061</v>
      </c>
      <c r="D12" s="22" t="s">
        <v>53</v>
      </c>
      <c r="E12" s="6">
        <f t="shared" si="0"/>
        <v>219809</v>
      </c>
      <c r="F12" s="23">
        <f t="shared" si="1"/>
        <v>5.8201058201058198E-2</v>
      </c>
      <c r="G12" s="24">
        <v>0.35681000000000002</v>
      </c>
      <c r="I12" s="4" t="s">
        <v>54</v>
      </c>
      <c r="J12" s="5" t="s">
        <v>18</v>
      </c>
      <c r="K12" s="6">
        <v>16315</v>
      </c>
      <c r="L12" s="22">
        <v>11</v>
      </c>
      <c r="M12" s="6">
        <f t="shared" si="2"/>
        <v>265872</v>
      </c>
      <c r="N12" s="23">
        <f t="shared" si="3"/>
        <v>0.30555555555555564</v>
      </c>
      <c r="O12" s="25">
        <v>0.67808999999999997</v>
      </c>
      <c r="Q12" s="26">
        <f t="shared" si="4"/>
        <v>4.8888888888888891E-2</v>
      </c>
      <c r="R12" s="5" t="s">
        <v>55</v>
      </c>
      <c r="S12" s="5" t="s">
        <v>26</v>
      </c>
      <c r="T12" s="6">
        <v>23290</v>
      </c>
      <c r="U12" s="24">
        <v>0.31254999999999999</v>
      </c>
    </row>
    <row r="13" spans="1:21" x14ac:dyDescent="0.2">
      <c r="A13" s="7" t="s">
        <v>56</v>
      </c>
      <c r="B13" s="8" t="s">
        <v>30</v>
      </c>
      <c r="C13" s="9">
        <v>9687</v>
      </c>
      <c r="D13" s="27" t="s">
        <v>57</v>
      </c>
      <c r="E13" s="9">
        <f t="shared" si="0"/>
        <v>229496</v>
      </c>
      <c r="F13" s="28">
        <f t="shared" si="1"/>
        <v>6.3492063492063489E-2</v>
      </c>
      <c r="G13" s="29">
        <v>0.37252999999999997</v>
      </c>
      <c r="I13" s="7" t="s">
        <v>58</v>
      </c>
      <c r="J13" s="8" t="s">
        <v>18</v>
      </c>
      <c r="K13" s="9">
        <v>13060</v>
      </c>
      <c r="L13" s="27">
        <v>12</v>
      </c>
      <c r="M13" s="9">
        <f t="shared" si="2"/>
        <v>278932</v>
      </c>
      <c r="N13" s="28">
        <f t="shared" si="3"/>
        <v>0.33333333333333343</v>
      </c>
      <c r="O13" s="30">
        <v>0.71140000000000003</v>
      </c>
      <c r="Q13" s="31">
        <f t="shared" si="4"/>
        <v>5.3333333333333337E-2</v>
      </c>
      <c r="R13" s="8" t="s">
        <v>18</v>
      </c>
      <c r="S13" s="8" t="s">
        <v>43</v>
      </c>
      <c r="T13" s="9">
        <v>19287</v>
      </c>
      <c r="U13" s="29">
        <v>0.33167999999999997</v>
      </c>
    </row>
    <row r="14" spans="1:21" x14ac:dyDescent="0.2">
      <c r="A14" s="4" t="s">
        <v>59</v>
      </c>
      <c r="B14" s="5" t="s">
        <v>45</v>
      </c>
      <c r="C14" s="6">
        <v>9673</v>
      </c>
      <c r="D14" s="22" t="s">
        <v>60</v>
      </c>
      <c r="E14" s="6">
        <f t="shared" si="0"/>
        <v>239169</v>
      </c>
      <c r="F14" s="23">
        <f t="shared" si="1"/>
        <v>6.8783068783068779E-2</v>
      </c>
      <c r="G14" s="24">
        <v>0.38823000000000002</v>
      </c>
      <c r="I14" s="4" t="s">
        <v>61</v>
      </c>
      <c r="J14" s="5" t="s">
        <v>18</v>
      </c>
      <c r="K14" s="6">
        <v>12413</v>
      </c>
      <c r="L14" s="22">
        <v>13</v>
      </c>
      <c r="M14" s="6">
        <f t="shared" si="2"/>
        <v>291345</v>
      </c>
      <c r="N14" s="23">
        <f t="shared" si="3"/>
        <v>0.36111111111111122</v>
      </c>
      <c r="O14" s="25">
        <v>0.74306000000000005</v>
      </c>
      <c r="Q14" s="26">
        <f t="shared" si="4"/>
        <v>5.7777777777777782E-2</v>
      </c>
      <c r="R14" s="5" t="s">
        <v>18</v>
      </c>
      <c r="S14" s="5" t="s">
        <v>47</v>
      </c>
      <c r="T14" s="6">
        <v>18492</v>
      </c>
      <c r="U14" s="24">
        <v>0.35002</v>
      </c>
    </row>
    <row r="15" spans="1:21" x14ac:dyDescent="0.2">
      <c r="A15" s="7" t="s">
        <v>62</v>
      </c>
      <c r="B15" s="8" t="s">
        <v>63</v>
      </c>
      <c r="C15" s="9">
        <v>9344</v>
      </c>
      <c r="D15" s="27" t="s">
        <v>64</v>
      </c>
      <c r="E15" s="9">
        <f t="shared" si="0"/>
        <v>248513</v>
      </c>
      <c r="F15" s="28">
        <f t="shared" si="1"/>
        <v>7.407407407407407E-2</v>
      </c>
      <c r="G15" s="29">
        <v>0.40339999999999998</v>
      </c>
      <c r="I15" s="7" t="s">
        <v>65</v>
      </c>
      <c r="J15" s="8" t="s">
        <v>18</v>
      </c>
      <c r="K15" s="9">
        <v>12356</v>
      </c>
      <c r="L15" s="27">
        <v>14</v>
      </c>
      <c r="M15" s="9">
        <f t="shared" si="2"/>
        <v>303701</v>
      </c>
      <c r="N15" s="28">
        <f t="shared" si="3"/>
        <v>0.38888888888888901</v>
      </c>
      <c r="O15" s="30">
        <v>0.77458000000000005</v>
      </c>
      <c r="Q15" s="31">
        <f t="shared" si="4"/>
        <v>6.2222222222222227E-2</v>
      </c>
      <c r="R15" s="8" t="s">
        <v>66</v>
      </c>
      <c r="S15" s="8" t="s">
        <v>29</v>
      </c>
      <c r="T15" s="9">
        <v>18019</v>
      </c>
      <c r="U15" s="29">
        <v>0.3679</v>
      </c>
    </row>
    <row r="16" spans="1:21" x14ac:dyDescent="0.2">
      <c r="A16" s="4" t="s">
        <v>67</v>
      </c>
      <c r="B16" s="5" t="s">
        <v>30</v>
      </c>
      <c r="C16" s="6">
        <v>9122</v>
      </c>
      <c r="D16" s="22">
        <f t="shared" ref="D16:D190" si="5">D15 + 1</f>
        <v>15</v>
      </c>
      <c r="E16" s="6">
        <f t="shared" si="0"/>
        <v>257635</v>
      </c>
      <c r="F16" s="23">
        <f t="shared" si="1"/>
        <v>7.9365079365079361E-2</v>
      </c>
      <c r="G16" s="24">
        <v>0.41821000000000003</v>
      </c>
      <c r="I16" s="4" t="s">
        <v>68</v>
      </c>
      <c r="J16" s="5" t="s">
        <v>18</v>
      </c>
      <c r="K16" s="6">
        <v>12337</v>
      </c>
      <c r="L16" s="22">
        <v>15</v>
      </c>
      <c r="M16" s="6">
        <f t="shared" si="2"/>
        <v>316038</v>
      </c>
      <c r="N16" s="23">
        <f t="shared" si="3"/>
        <v>0.4166666666666668</v>
      </c>
      <c r="O16" s="25">
        <v>0.80603999999999998</v>
      </c>
      <c r="Q16" s="26">
        <f t="shared" si="4"/>
        <v>6.6666666666666666E-2</v>
      </c>
      <c r="R16" s="5" t="s">
        <v>66</v>
      </c>
      <c r="S16" s="5" t="s">
        <v>33</v>
      </c>
      <c r="T16" s="6">
        <v>17841</v>
      </c>
      <c r="U16" s="24">
        <v>0.38558999999999999</v>
      </c>
    </row>
    <row r="17" spans="1:21" x14ac:dyDescent="0.2">
      <c r="A17" s="7" t="s">
        <v>69</v>
      </c>
      <c r="B17" s="8" t="s">
        <v>70</v>
      </c>
      <c r="C17" s="9">
        <v>8900</v>
      </c>
      <c r="D17" s="27">
        <f t="shared" si="5"/>
        <v>16</v>
      </c>
      <c r="E17" s="9">
        <f t="shared" si="0"/>
        <v>266535</v>
      </c>
      <c r="F17" s="28">
        <f t="shared" si="1"/>
        <v>8.4656084656084651E-2</v>
      </c>
      <c r="G17" s="29">
        <v>0.43265999999999999</v>
      </c>
      <c r="I17" s="7" t="s">
        <v>71</v>
      </c>
      <c r="J17" s="8" t="s">
        <v>18</v>
      </c>
      <c r="K17" s="9">
        <v>10048</v>
      </c>
      <c r="L17" s="27">
        <v>16</v>
      </c>
      <c r="M17" s="9">
        <f t="shared" si="2"/>
        <v>326086</v>
      </c>
      <c r="N17" s="28">
        <f t="shared" si="3"/>
        <v>0.44444444444444459</v>
      </c>
      <c r="O17" s="30">
        <v>0.83167000000000002</v>
      </c>
      <c r="Q17" s="31">
        <f t="shared" si="4"/>
        <v>7.1111111111111111E-2</v>
      </c>
      <c r="R17" s="8" t="s">
        <v>37</v>
      </c>
      <c r="S17" s="8" t="s">
        <v>36</v>
      </c>
      <c r="T17" s="9">
        <v>17248</v>
      </c>
      <c r="U17" s="29">
        <v>0.4027</v>
      </c>
    </row>
    <row r="18" spans="1:21" x14ac:dyDescent="0.2">
      <c r="A18" s="4" t="s">
        <v>72</v>
      </c>
      <c r="B18" s="5" t="s">
        <v>73</v>
      </c>
      <c r="C18" s="6">
        <v>8466</v>
      </c>
      <c r="D18" s="22">
        <f t="shared" si="5"/>
        <v>17</v>
      </c>
      <c r="E18" s="6">
        <f t="shared" si="0"/>
        <v>275001</v>
      </c>
      <c r="F18" s="23">
        <f t="shared" si="1"/>
        <v>8.9947089947089942E-2</v>
      </c>
      <c r="G18" s="24">
        <v>0.44640000000000002</v>
      </c>
      <c r="I18" s="4" t="s">
        <v>74</v>
      </c>
      <c r="J18" s="5" t="s">
        <v>18</v>
      </c>
      <c r="K18" s="6">
        <v>9019</v>
      </c>
      <c r="L18" s="22">
        <v>17</v>
      </c>
      <c r="M18" s="6">
        <f t="shared" si="2"/>
        <v>335105</v>
      </c>
      <c r="N18" s="23">
        <f t="shared" si="3"/>
        <v>0.47222222222222238</v>
      </c>
      <c r="O18" s="25">
        <v>0.85467000000000004</v>
      </c>
      <c r="Q18" s="26">
        <f t="shared" si="4"/>
        <v>7.5555555555555556E-2</v>
      </c>
      <c r="R18" s="5" t="s">
        <v>18</v>
      </c>
      <c r="S18" s="5" t="s">
        <v>51</v>
      </c>
      <c r="T18" s="6">
        <v>16669</v>
      </c>
      <c r="U18" s="24">
        <v>0.41924</v>
      </c>
    </row>
    <row r="19" spans="1:21" x14ac:dyDescent="0.2">
      <c r="A19" s="7" t="s">
        <v>75</v>
      </c>
      <c r="B19" s="8" t="s">
        <v>49</v>
      </c>
      <c r="C19" s="9">
        <v>7825</v>
      </c>
      <c r="D19" s="27">
        <f t="shared" si="5"/>
        <v>18</v>
      </c>
      <c r="E19" s="9">
        <f t="shared" si="0"/>
        <v>282826</v>
      </c>
      <c r="F19" s="28">
        <f t="shared" si="1"/>
        <v>9.5238095238095233E-2</v>
      </c>
      <c r="G19" s="29">
        <v>0.45910000000000001</v>
      </c>
      <c r="I19" s="7" t="s">
        <v>76</v>
      </c>
      <c r="J19" s="8" t="s">
        <v>18</v>
      </c>
      <c r="K19" s="9">
        <v>6674</v>
      </c>
      <c r="L19" s="27">
        <v>18</v>
      </c>
      <c r="M19" s="9">
        <f t="shared" si="2"/>
        <v>341779</v>
      </c>
      <c r="N19" s="28">
        <f t="shared" si="3"/>
        <v>0.50000000000000011</v>
      </c>
      <c r="O19" s="30">
        <v>0.87168999999999996</v>
      </c>
      <c r="Q19" s="31">
        <f t="shared" si="4"/>
        <v>0.08</v>
      </c>
      <c r="R19" s="8" t="s">
        <v>18</v>
      </c>
      <c r="S19" s="8" t="s">
        <v>54</v>
      </c>
      <c r="T19" s="9">
        <v>16315</v>
      </c>
      <c r="U19" s="29">
        <v>0.43541999999999997</v>
      </c>
    </row>
    <row r="20" spans="1:21" x14ac:dyDescent="0.2">
      <c r="A20" s="4" t="s">
        <v>77</v>
      </c>
      <c r="B20" s="5" t="s">
        <v>63</v>
      </c>
      <c r="C20" s="6">
        <v>7225</v>
      </c>
      <c r="D20" s="22">
        <f t="shared" si="5"/>
        <v>19</v>
      </c>
      <c r="E20" s="6">
        <f t="shared" si="0"/>
        <v>290051</v>
      </c>
      <c r="F20" s="23">
        <f t="shared" si="1"/>
        <v>0.10052910052910052</v>
      </c>
      <c r="G20" s="24">
        <v>0.47083000000000003</v>
      </c>
      <c r="I20" s="4" t="s">
        <v>78</v>
      </c>
      <c r="J20" s="5" t="s">
        <v>18</v>
      </c>
      <c r="K20" s="6">
        <v>6211</v>
      </c>
      <c r="L20" s="22">
        <v>19</v>
      </c>
      <c r="M20" s="6">
        <f t="shared" si="2"/>
        <v>347990</v>
      </c>
      <c r="N20" s="23">
        <f t="shared" si="3"/>
        <v>0.5277777777777779</v>
      </c>
      <c r="O20" s="25">
        <v>0.88753000000000004</v>
      </c>
      <c r="Q20" s="26">
        <f t="shared" si="4"/>
        <v>8.4444444444444447E-2</v>
      </c>
      <c r="R20" s="5" t="s">
        <v>79</v>
      </c>
      <c r="S20" s="5" t="s">
        <v>40</v>
      </c>
      <c r="T20" s="6">
        <v>13822</v>
      </c>
      <c r="U20" s="24">
        <v>0.44912999999999997</v>
      </c>
    </row>
    <row r="21" spans="1:21" x14ac:dyDescent="0.2">
      <c r="A21" s="7" t="s">
        <v>80</v>
      </c>
      <c r="B21" s="8" t="s">
        <v>63</v>
      </c>
      <c r="C21" s="9">
        <v>7206</v>
      </c>
      <c r="D21" s="27">
        <f t="shared" si="5"/>
        <v>20</v>
      </c>
      <c r="E21" s="9">
        <f t="shared" si="0"/>
        <v>297257</v>
      </c>
      <c r="F21" s="28">
        <f t="shared" si="1"/>
        <v>0.10582010582010581</v>
      </c>
      <c r="G21" s="29">
        <v>0.48253000000000001</v>
      </c>
      <c r="I21" s="7" t="s">
        <v>81</v>
      </c>
      <c r="J21" s="8" t="s">
        <v>18</v>
      </c>
      <c r="K21" s="9">
        <v>5157</v>
      </c>
      <c r="L21" s="27">
        <v>20</v>
      </c>
      <c r="M21" s="9">
        <f t="shared" si="2"/>
        <v>353147</v>
      </c>
      <c r="N21" s="28">
        <f t="shared" si="3"/>
        <v>0.55555555555555569</v>
      </c>
      <c r="O21" s="30">
        <v>0.90068999999999999</v>
      </c>
      <c r="Q21" s="31">
        <f t="shared" si="4"/>
        <v>8.8888888888888892E-2</v>
      </c>
      <c r="R21" s="8" t="s">
        <v>18</v>
      </c>
      <c r="S21" s="8" t="s">
        <v>58</v>
      </c>
      <c r="T21" s="9">
        <v>13060</v>
      </c>
      <c r="U21" s="29">
        <v>0.46207999999999999</v>
      </c>
    </row>
    <row r="22" spans="1:21" x14ac:dyDescent="0.2">
      <c r="A22" s="4" t="s">
        <v>82</v>
      </c>
      <c r="B22" s="5" t="s">
        <v>63</v>
      </c>
      <c r="C22" s="6">
        <v>6954</v>
      </c>
      <c r="D22" s="22">
        <f t="shared" si="5"/>
        <v>21</v>
      </c>
      <c r="E22" s="6">
        <f t="shared" si="0"/>
        <v>304211</v>
      </c>
      <c r="F22" s="23">
        <f t="shared" si="1"/>
        <v>0.1111111111111111</v>
      </c>
      <c r="G22" s="24">
        <v>0.49381999999999998</v>
      </c>
      <c r="I22" s="4" t="s">
        <v>83</v>
      </c>
      <c r="J22" s="5" t="s">
        <v>18</v>
      </c>
      <c r="K22" s="6">
        <v>4981</v>
      </c>
      <c r="L22" s="22">
        <v>21</v>
      </c>
      <c r="M22" s="6">
        <f t="shared" si="2"/>
        <v>358128</v>
      </c>
      <c r="N22" s="23">
        <f t="shared" si="3"/>
        <v>0.58333333333333348</v>
      </c>
      <c r="O22" s="25">
        <v>0.91339000000000004</v>
      </c>
      <c r="Q22" s="26">
        <f t="shared" si="4"/>
        <v>9.3333333333333338E-2</v>
      </c>
      <c r="R22" s="5" t="s">
        <v>18</v>
      </c>
      <c r="S22" s="5" t="s">
        <v>61</v>
      </c>
      <c r="T22" s="6">
        <v>12413</v>
      </c>
      <c r="U22" s="24">
        <v>0.47439999999999999</v>
      </c>
    </row>
    <row r="23" spans="1:21" x14ac:dyDescent="0.2">
      <c r="A23" s="7" t="s">
        <v>84</v>
      </c>
      <c r="B23" s="8" t="s">
        <v>63</v>
      </c>
      <c r="C23" s="9">
        <v>6307</v>
      </c>
      <c r="D23" s="27">
        <f t="shared" si="5"/>
        <v>22</v>
      </c>
      <c r="E23" s="9">
        <f t="shared" si="0"/>
        <v>310518</v>
      </c>
      <c r="F23" s="28">
        <f t="shared" si="1"/>
        <v>0.1164021164021164</v>
      </c>
      <c r="G23" s="29">
        <v>0.50405</v>
      </c>
      <c r="I23" s="7" t="s">
        <v>85</v>
      </c>
      <c r="J23" s="8" t="s">
        <v>18</v>
      </c>
      <c r="K23" s="9">
        <v>4981</v>
      </c>
      <c r="L23" s="27">
        <v>22</v>
      </c>
      <c r="M23" s="9">
        <f t="shared" si="2"/>
        <v>363109</v>
      </c>
      <c r="N23" s="28">
        <f t="shared" si="3"/>
        <v>0.61111111111111127</v>
      </c>
      <c r="O23" s="30">
        <v>0.92608999999999997</v>
      </c>
      <c r="Q23" s="31">
        <f t="shared" si="4"/>
        <v>9.7777777777777783E-2</v>
      </c>
      <c r="R23" s="8" t="s">
        <v>18</v>
      </c>
      <c r="S23" s="8" t="s">
        <v>65</v>
      </c>
      <c r="T23" s="9">
        <v>12356</v>
      </c>
      <c r="U23" s="29">
        <v>0.48665000000000003</v>
      </c>
    </row>
    <row r="24" spans="1:21" x14ac:dyDescent="0.2">
      <c r="A24" s="4" t="s">
        <v>86</v>
      </c>
      <c r="B24" s="5" t="s">
        <v>63</v>
      </c>
      <c r="C24" s="6">
        <v>6133</v>
      </c>
      <c r="D24" s="22">
        <f t="shared" si="5"/>
        <v>23</v>
      </c>
      <c r="E24" s="6">
        <f t="shared" si="0"/>
        <v>316651</v>
      </c>
      <c r="F24" s="23">
        <f t="shared" si="1"/>
        <v>0.12169312169312169</v>
      </c>
      <c r="G24" s="24">
        <v>0.51400999999999997</v>
      </c>
      <c r="I24" s="4" t="s">
        <v>87</v>
      </c>
      <c r="J24" s="5" t="s">
        <v>18</v>
      </c>
      <c r="K24" s="6">
        <v>4889</v>
      </c>
      <c r="L24" s="22">
        <v>23</v>
      </c>
      <c r="M24" s="6">
        <f t="shared" si="2"/>
        <v>367998</v>
      </c>
      <c r="N24" s="23">
        <f t="shared" si="3"/>
        <v>0.63888888888888906</v>
      </c>
      <c r="O24" s="25">
        <v>0.93855999999999995</v>
      </c>
      <c r="Q24" s="26">
        <f t="shared" si="4"/>
        <v>0.10222222222222223</v>
      </c>
      <c r="R24" s="5" t="s">
        <v>18</v>
      </c>
      <c r="S24" s="5" t="s">
        <v>68</v>
      </c>
      <c r="T24" s="6">
        <v>12337</v>
      </c>
      <c r="U24" s="24">
        <v>0.49889</v>
      </c>
    </row>
    <row r="25" spans="1:21" x14ac:dyDescent="0.2">
      <c r="A25" s="7" t="s">
        <v>88</v>
      </c>
      <c r="B25" s="8" t="s">
        <v>63</v>
      </c>
      <c r="C25" s="9">
        <v>6027</v>
      </c>
      <c r="D25" s="27">
        <f t="shared" si="5"/>
        <v>24</v>
      </c>
      <c r="E25" s="9">
        <f t="shared" si="0"/>
        <v>322678</v>
      </c>
      <c r="F25" s="28">
        <f t="shared" si="1"/>
        <v>0.12698412698412698</v>
      </c>
      <c r="G25" s="29">
        <v>0.52378999999999998</v>
      </c>
      <c r="I25" s="7" t="s">
        <v>89</v>
      </c>
      <c r="J25" s="8" t="s">
        <v>18</v>
      </c>
      <c r="K25" s="9">
        <v>4823</v>
      </c>
      <c r="L25" s="27">
        <v>24</v>
      </c>
      <c r="M25" s="9">
        <f t="shared" si="2"/>
        <v>372821</v>
      </c>
      <c r="N25" s="28">
        <f t="shared" si="3"/>
        <v>0.66666666666666685</v>
      </c>
      <c r="O25" s="30">
        <v>0.95086000000000004</v>
      </c>
      <c r="Q25" s="31">
        <f t="shared" si="4"/>
        <v>0.10666666666666667</v>
      </c>
      <c r="R25" s="8" t="s">
        <v>90</v>
      </c>
      <c r="S25" s="8" t="s">
        <v>44</v>
      </c>
      <c r="T25" s="9">
        <v>12039</v>
      </c>
      <c r="U25" s="29">
        <v>0.51083000000000001</v>
      </c>
    </row>
    <row r="26" spans="1:21" x14ac:dyDescent="0.2">
      <c r="A26" s="4" t="s">
        <v>91</v>
      </c>
      <c r="B26" s="5" t="s">
        <v>63</v>
      </c>
      <c r="C26" s="6">
        <v>5577</v>
      </c>
      <c r="D26" s="22">
        <f t="shared" si="5"/>
        <v>25</v>
      </c>
      <c r="E26" s="6">
        <f t="shared" si="0"/>
        <v>328255</v>
      </c>
      <c r="F26" s="23">
        <f t="shared" si="1"/>
        <v>0.13227513227513227</v>
      </c>
      <c r="G26" s="24">
        <v>0.53285000000000005</v>
      </c>
      <c r="I26" s="4" t="s">
        <v>92</v>
      </c>
      <c r="J26" s="5" t="s">
        <v>18</v>
      </c>
      <c r="K26" s="6">
        <v>4566</v>
      </c>
      <c r="L26" s="22">
        <v>25</v>
      </c>
      <c r="M26" s="6">
        <f t="shared" si="2"/>
        <v>377387</v>
      </c>
      <c r="N26" s="23">
        <f t="shared" si="3"/>
        <v>0.69444444444444464</v>
      </c>
      <c r="O26" s="25">
        <v>0.96250999999999998</v>
      </c>
      <c r="Q26" s="26">
        <f t="shared" si="4"/>
        <v>0.11111111111111112</v>
      </c>
      <c r="R26" s="5" t="s">
        <v>49</v>
      </c>
      <c r="S26" s="5" t="s">
        <v>48</v>
      </c>
      <c r="T26" s="6">
        <v>10800</v>
      </c>
      <c r="U26" s="24">
        <v>0.52154999999999996</v>
      </c>
    </row>
    <row r="27" spans="1:21" x14ac:dyDescent="0.2">
      <c r="A27" s="7" t="s">
        <v>93</v>
      </c>
      <c r="B27" s="8" t="s">
        <v>63</v>
      </c>
      <c r="C27" s="9">
        <v>5432</v>
      </c>
      <c r="D27" s="27">
        <f t="shared" si="5"/>
        <v>26</v>
      </c>
      <c r="E27" s="9">
        <f t="shared" si="0"/>
        <v>333687</v>
      </c>
      <c r="F27" s="28">
        <f t="shared" si="1"/>
        <v>0.13756613756613756</v>
      </c>
      <c r="G27" s="29">
        <v>0.54166000000000003</v>
      </c>
      <c r="I27" s="7" t="s">
        <v>94</v>
      </c>
      <c r="J27" s="8" t="s">
        <v>18</v>
      </c>
      <c r="K27" s="9">
        <v>3282</v>
      </c>
      <c r="L27" s="27">
        <v>26</v>
      </c>
      <c r="M27" s="9">
        <f t="shared" si="2"/>
        <v>380669</v>
      </c>
      <c r="N27" s="28">
        <f t="shared" si="3"/>
        <v>0.72222222222222243</v>
      </c>
      <c r="O27" s="30">
        <v>0.97087999999999997</v>
      </c>
      <c r="Q27" s="31">
        <f t="shared" si="4"/>
        <v>0.11555555555555556</v>
      </c>
      <c r="R27" s="8" t="s">
        <v>66</v>
      </c>
      <c r="S27" s="8" t="s">
        <v>52</v>
      </c>
      <c r="T27" s="9">
        <v>10061</v>
      </c>
      <c r="U27" s="29">
        <v>0.53152999999999995</v>
      </c>
    </row>
    <row r="28" spans="1:21" x14ac:dyDescent="0.2">
      <c r="A28" s="4" t="s">
        <v>95</v>
      </c>
      <c r="B28" s="5" t="s">
        <v>63</v>
      </c>
      <c r="C28" s="6">
        <v>5406</v>
      </c>
      <c r="D28" s="22">
        <f t="shared" si="5"/>
        <v>27</v>
      </c>
      <c r="E28" s="6">
        <f t="shared" si="0"/>
        <v>339093</v>
      </c>
      <c r="F28" s="23">
        <f t="shared" si="1"/>
        <v>0.14285714285714285</v>
      </c>
      <c r="G28" s="24">
        <v>0.55044000000000004</v>
      </c>
      <c r="I28" s="4" t="s">
        <v>96</v>
      </c>
      <c r="J28" s="5" t="s">
        <v>18</v>
      </c>
      <c r="K28" s="6">
        <v>2480</v>
      </c>
      <c r="L28" s="22">
        <v>27</v>
      </c>
      <c r="M28" s="6">
        <f t="shared" si="2"/>
        <v>383149</v>
      </c>
      <c r="N28" s="23">
        <f t="shared" si="3"/>
        <v>0.75000000000000022</v>
      </c>
      <c r="O28" s="25">
        <v>0.97719999999999996</v>
      </c>
      <c r="Q28" s="26">
        <f t="shared" si="4"/>
        <v>0.12000000000000001</v>
      </c>
      <c r="R28" s="5" t="s">
        <v>18</v>
      </c>
      <c r="S28" s="5" t="s">
        <v>71</v>
      </c>
      <c r="T28" s="6">
        <v>10048</v>
      </c>
      <c r="U28" s="24">
        <v>0.54149000000000003</v>
      </c>
    </row>
    <row r="29" spans="1:21" x14ac:dyDescent="0.2">
      <c r="A29" s="7" t="s">
        <v>97</v>
      </c>
      <c r="B29" s="8" t="s">
        <v>30</v>
      </c>
      <c r="C29" s="9">
        <v>5310</v>
      </c>
      <c r="D29" s="27">
        <f t="shared" si="5"/>
        <v>28</v>
      </c>
      <c r="E29" s="9">
        <f t="shared" si="0"/>
        <v>344403</v>
      </c>
      <c r="F29" s="28">
        <f t="shared" si="1"/>
        <v>0.14814814814814814</v>
      </c>
      <c r="G29" s="29">
        <v>0.55906</v>
      </c>
      <c r="I29" s="7" t="s">
        <v>98</v>
      </c>
      <c r="J29" s="8" t="s">
        <v>18</v>
      </c>
      <c r="K29" s="9">
        <v>2211</v>
      </c>
      <c r="L29" s="27">
        <v>28</v>
      </c>
      <c r="M29" s="9">
        <f t="shared" si="2"/>
        <v>385360</v>
      </c>
      <c r="N29" s="28">
        <f t="shared" si="3"/>
        <v>0.77777777777777801</v>
      </c>
      <c r="O29" s="30">
        <v>0.98284000000000005</v>
      </c>
      <c r="Q29" s="31">
        <f t="shared" si="4"/>
        <v>0.12444444444444445</v>
      </c>
      <c r="R29" s="8" t="s">
        <v>66</v>
      </c>
      <c r="S29" s="8" t="s">
        <v>56</v>
      </c>
      <c r="T29" s="9">
        <v>9687</v>
      </c>
      <c r="U29" s="29">
        <v>0.55110000000000003</v>
      </c>
    </row>
    <row r="30" spans="1:21" x14ac:dyDescent="0.2">
      <c r="A30" s="4" t="s">
        <v>99</v>
      </c>
      <c r="B30" s="5" t="s">
        <v>63</v>
      </c>
      <c r="C30" s="6">
        <v>5098</v>
      </c>
      <c r="D30" s="22">
        <f t="shared" si="5"/>
        <v>29</v>
      </c>
      <c r="E30" s="6">
        <f t="shared" si="0"/>
        <v>349501</v>
      </c>
      <c r="F30" s="23">
        <f t="shared" si="1"/>
        <v>0.15343915343915343</v>
      </c>
      <c r="G30" s="24">
        <v>0.56733</v>
      </c>
      <c r="I30" s="4" t="s">
        <v>100</v>
      </c>
      <c r="J30" s="5" t="s">
        <v>18</v>
      </c>
      <c r="K30" s="6">
        <v>1511</v>
      </c>
      <c r="L30" s="22">
        <v>29</v>
      </c>
      <c r="M30" s="6">
        <f t="shared" si="2"/>
        <v>386871</v>
      </c>
      <c r="N30" s="23">
        <f t="shared" si="3"/>
        <v>0.8055555555555558</v>
      </c>
      <c r="O30" s="25">
        <v>0.98670000000000002</v>
      </c>
      <c r="Q30" s="26">
        <f t="shared" si="4"/>
        <v>0.12888888888888889</v>
      </c>
      <c r="R30" s="5" t="s">
        <v>90</v>
      </c>
      <c r="S30" s="5" t="s">
        <v>59</v>
      </c>
      <c r="T30" s="6">
        <v>9673</v>
      </c>
      <c r="U30" s="24">
        <v>0.56069999999999998</v>
      </c>
    </row>
    <row r="31" spans="1:21" x14ac:dyDescent="0.2">
      <c r="A31" s="7" t="s">
        <v>101</v>
      </c>
      <c r="B31" s="8" t="s">
        <v>102</v>
      </c>
      <c r="C31" s="9">
        <v>4801</v>
      </c>
      <c r="D31" s="27">
        <f t="shared" si="5"/>
        <v>30</v>
      </c>
      <c r="E31" s="9">
        <f t="shared" si="0"/>
        <v>354302</v>
      </c>
      <c r="F31" s="28">
        <f t="shared" si="1"/>
        <v>0.15873015873015872</v>
      </c>
      <c r="G31" s="29">
        <v>0.57513000000000003</v>
      </c>
      <c r="I31" s="7" t="s">
        <v>103</v>
      </c>
      <c r="J31" s="8" t="s">
        <v>18</v>
      </c>
      <c r="K31" s="9">
        <v>1374</v>
      </c>
      <c r="L31" s="27">
        <v>30</v>
      </c>
      <c r="M31" s="9">
        <f t="shared" si="2"/>
        <v>388245</v>
      </c>
      <c r="N31" s="28">
        <f t="shared" si="3"/>
        <v>0.83333333333333359</v>
      </c>
      <c r="O31" s="30">
        <v>0.99019999999999997</v>
      </c>
      <c r="Q31" s="31">
        <f t="shared" si="4"/>
        <v>0.13333333333333333</v>
      </c>
      <c r="R31" s="8" t="s">
        <v>104</v>
      </c>
      <c r="S31" s="8" t="s">
        <v>62</v>
      </c>
      <c r="T31" s="9">
        <v>9344</v>
      </c>
      <c r="U31" s="29">
        <v>0.56996999999999998</v>
      </c>
    </row>
    <row r="32" spans="1:21" x14ac:dyDescent="0.2">
      <c r="A32" s="4" t="s">
        <v>105</v>
      </c>
      <c r="B32" s="5" t="s">
        <v>106</v>
      </c>
      <c r="C32" s="6">
        <v>4725</v>
      </c>
      <c r="D32" s="22">
        <f t="shared" si="5"/>
        <v>31</v>
      </c>
      <c r="E32" s="6">
        <f t="shared" si="0"/>
        <v>359027</v>
      </c>
      <c r="F32" s="23">
        <f t="shared" si="1"/>
        <v>0.16402116402116401</v>
      </c>
      <c r="G32" s="24">
        <v>0.58279999999999998</v>
      </c>
      <c r="I32" s="4" t="s">
        <v>107</v>
      </c>
      <c r="J32" s="5" t="s">
        <v>18</v>
      </c>
      <c r="K32" s="6">
        <v>1317</v>
      </c>
      <c r="L32" s="22">
        <v>31</v>
      </c>
      <c r="M32" s="6">
        <f t="shared" si="2"/>
        <v>389562</v>
      </c>
      <c r="N32" s="23">
        <f t="shared" si="3"/>
        <v>0.86111111111111138</v>
      </c>
      <c r="O32" s="25">
        <v>0.99356</v>
      </c>
      <c r="Q32" s="26">
        <f t="shared" si="4"/>
        <v>0.13777777777777778</v>
      </c>
      <c r="R32" s="5" t="s">
        <v>66</v>
      </c>
      <c r="S32" s="5" t="s">
        <v>67</v>
      </c>
      <c r="T32" s="6">
        <v>9122</v>
      </c>
      <c r="U32" s="24">
        <v>0.57901000000000002</v>
      </c>
    </row>
    <row r="33" spans="1:21" x14ac:dyDescent="0.2">
      <c r="A33" s="7" t="s">
        <v>108</v>
      </c>
      <c r="B33" s="8" t="s">
        <v>30</v>
      </c>
      <c r="C33" s="9">
        <v>4651</v>
      </c>
      <c r="D33" s="27">
        <f t="shared" si="5"/>
        <v>32</v>
      </c>
      <c r="E33" s="9">
        <f t="shared" si="0"/>
        <v>363678</v>
      </c>
      <c r="F33" s="28">
        <f t="shared" si="1"/>
        <v>0.1693121693121693</v>
      </c>
      <c r="G33" s="29">
        <v>0.59035000000000004</v>
      </c>
      <c r="I33" s="7" t="s">
        <v>109</v>
      </c>
      <c r="J33" s="8" t="s">
        <v>18</v>
      </c>
      <c r="K33" s="9">
        <v>716</v>
      </c>
      <c r="L33" s="27">
        <v>32</v>
      </c>
      <c r="M33" s="9">
        <f t="shared" si="2"/>
        <v>390278</v>
      </c>
      <c r="N33" s="28">
        <f t="shared" si="3"/>
        <v>0.88888888888888917</v>
      </c>
      <c r="O33" s="30">
        <v>0.99539</v>
      </c>
      <c r="Q33" s="31">
        <f t="shared" si="4"/>
        <v>0.14222222222222222</v>
      </c>
      <c r="R33" s="8" t="s">
        <v>18</v>
      </c>
      <c r="S33" s="8" t="s">
        <v>74</v>
      </c>
      <c r="T33" s="9">
        <v>9019</v>
      </c>
      <c r="U33" s="29">
        <v>0.58796000000000004</v>
      </c>
    </row>
    <row r="34" spans="1:21" x14ac:dyDescent="0.2">
      <c r="A34" s="4" t="s">
        <v>110</v>
      </c>
      <c r="B34" s="5" t="s">
        <v>63</v>
      </c>
      <c r="C34" s="6">
        <v>4643</v>
      </c>
      <c r="D34" s="22">
        <f t="shared" si="5"/>
        <v>33</v>
      </c>
      <c r="E34" s="6">
        <f t="shared" si="0"/>
        <v>368321</v>
      </c>
      <c r="F34" s="23">
        <f t="shared" si="1"/>
        <v>0.17460317460317459</v>
      </c>
      <c r="G34" s="24">
        <v>0.59787999999999997</v>
      </c>
      <c r="I34" s="4" t="s">
        <v>111</v>
      </c>
      <c r="J34" s="5" t="s">
        <v>18</v>
      </c>
      <c r="K34" s="6">
        <v>501</v>
      </c>
      <c r="L34" s="22">
        <v>33</v>
      </c>
      <c r="M34" s="6">
        <f t="shared" si="2"/>
        <v>390779</v>
      </c>
      <c r="N34" s="23">
        <f t="shared" si="3"/>
        <v>0.91666666666666696</v>
      </c>
      <c r="O34" s="25">
        <v>0.99665999999999999</v>
      </c>
      <c r="Q34" s="26">
        <f t="shared" si="4"/>
        <v>0.14666666666666667</v>
      </c>
      <c r="R34" s="5" t="s">
        <v>112</v>
      </c>
      <c r="S34" s="5" t="s">
        <v>69</v>
      </c>
      <c r="T34" s="6">
        <v>8900</v>
      </c>
      <c r="U34" s="24">
        <v>0.59679000000000004</v>
      </c>
    </row>
    <row r="35" spans="1:21" x14ac:dyDescent="0.2">
      <c r="A35" s="7" t="s">
        <v>113</v>
      </c>
      <c r="B35" s="8" t="s">
        <v>30</v>
      </c>
      <c r="C35" s="9">
        <v>4486</v>
      </c>
      <c r="D35" s="27">
        <f t="shared" si="5"/>
        <v>34</v>
      </c>
      <c r="E35" s="9">
        <f t="shared" si="0"/>
        <v>372807</v>
      </c>
      <c r="F35" s="28">
        <f t="shared" si="1"/>
        <v>0.17989417989417988</v>
      </c>
      <c r="G35" s="29">
        <v>0.60516999999999999</v>
      </c>
      <c r="I35" s="7" t="s">
        <v>114</v>
      </c>
      <c r="J35" s="8" t="s">
        <v>18</v>
      </c>
      <c r="K35" s="9">
        <v>436</v>
      </c>
      <c r="L35" s="27">
        <v>34</v>
      </c>
      <c r="M35" s="9">
        <f t="shared" si="2"/>
        <v>391215</v>
      </c>
      <c r="N35" s="28">
        <f t="shared" si="3"/>
        <v>0.94444444444444475</v>
      </c>
      <c r="O35" s="30">
        <v>0.99778</v>
      </c>
      <c r="Q35" s="31">
        <f t="shared" si="4"/>
        <v>0.15111111111111111</v>
      </c>
      <c r="R35" s="8" t="s">
        <v>73</v>
      </c>
      <c r="S35" s="8" t="s">
        <v>72</v>
      </c>
      <c r="T35" s="9">
        <v>8466</v>
      </c>
      <c r="U35" s="29">
        <v>0.60519000000000001</v>
      </c>
    </row>
    <row r="36" spans="1:21" x14ac:dyDescent="0.2">
      <c r="A36" s="4" t="s">
        <v>4</v>
      </c>
      <c r="B36" s="5" t="s">
        <v>90</v>
      </c>
      <c r="C36" s="6">
        <v>4434</v>
      </c>
      <c r="D36" s="22">
        <f t="shared" si="5"/>
        <v>35</v>
      </c>
      <c r="E36" s="6">
        <f t="shared" si="0"/>
        <v>377241</v>
      </c>
      <c r="F36" s="23">
        <f t="shared" si="1"/>
        <v>0.18518518518518517</v>
      </c>
      <c r="G36" s="24">
        <v>0.61236000000000002</v>
      </c>
      <c r="I36" s="4" t="s">
        <v>115</v>
      </c>
      <c r="J36" s="5" t="s">
        <v>18</v>
      </c>
      <c r="K36" s="6">
        <v>436</v>
      </c>
      <c r="L36" s="22">
        <v>35</v>
      </c>
      <c r="M36" s="6">
        <f t="shared" si="2"/>
        <v>391651</v>
      </c>
      <c r="N36" s="23">
        <f t="shared" si="3"/>
        <v>0.97222222222222254</v>
      </c>
      <c r="O36" s="25">
        <v>0.99888999999999994</v>
      </c>
      <c r="Q36" s="26">
        <f t="shared" si="4"/>
        <v>0.15555555555555556</v>
      </c>
      <c r="R36" s="5" t="s">
        <v>49</v>
      </c>
      <c r="S36" s="5" t="s">
        <v>75</v>
      </c>
      <c r="T36" s="6">
        <v>7825</v>
      </c>
      <c r="U36" s="24">
        <v>0.61294999999999999</v>
      </c>
    </row>
    <row r="37" spans="1:21" x14ac:dyDescent="0.2">
      <c r="A37" s="7" t="s">
        <v>116</v>
      </c>
      <c r="B37" s="8" t="s">
        <v>63</v>
      </c>
      <c r="C37" s="9">
        <v>4413</v>
      </c>
      <c r="D37" s="27">
        <f t="shared" si="5"/>
        <v>36</v>
      </c>
      <c r="E37" s="9">
        <f t="shared" si="0"/>
        <v>381654</v>
      </c>
      <c r="F37" s="28">
        <f t="shared" si="1"/>
        <v>0.19047619047619047</v>
      </c>
      <c r="G37" s="29">
        <v>0.61953000000000003</v>
      </c>
      <c r="I37" s="32" t="s">
        <v>117</v>
      </c>
      <c r="J37" s="33" t="s">
        <v>18</v>
      </c>
      <c r="K37" s="34">
        <v>436</v>
      </c>
      <c r="L37" s="35">
        <v>36</v>
      </c>
      <c r="M37" s="34">
        <f t="shared" si="2"/>
        <v>392087</v>
      </c>
      <c r="N37" s="36">
        <f t="shared" si="3"/>
        <v>1.0000000000000002</v>
      </c>
      <c r="O37" s="37">
        <v>1</v>
      </c>
      <c r="Q37" s="31">
        <f t="shared" si="4"/>
        <v>0.16</v>
      </c>
      <c r="R37" s="8" t="s">
        <v>104</v>
      </c>
      <c r="S37" s="8" t="s">
        <v>77</v>
      </c>
      <c r="T37" s="9">
        <v>7225</v>
      </c>
      <c r="U37" s="29">
        <v>0.62011000000000005</v>
      </c>
    </row>
    <row r="38" spans="1:21" x14ac:dyDescent="0.2">
      <c r="A38" s="4" t="s">
        <v>118</v>
      </c>
      <c r="B38" s="5" t="s">
        <v>63</v>
      </c>
      <c r="C38" s="6">
        <v>4330</v>
      </c>
      <c r="D38" s="22">
        <f t="shared" si="5"/>
        <v>37</v>
      </c>
      <c r="E38" s="6">
        <f t="shared" si="0"/>
        <v>385984</v>
      </c>
      <c r="F38" s="23">
        <f t="shared" si="1"/>
        <v>0.19576719576719576</v>
      </c>
      <c r="G38" s="24">
        <v>0.62656000000000001</v>
      </c>
      <c r="Q38" s="26">
        <f t="shared" si="4"/>
        <v>0.16444444444444445</v>
      </c>
      <c r="R38" s="5" t="s">
        <v>104</v>
      </c>
      <c r="S38" s="5" t="s">
        <v>80</v>
      </c>
      <c r="T38" s="6">
        <v>7206</v>
      </c>
      <c r="U38" s="24">
        <v>0.62726000000000004</v>
      </c>
    </row>
    <row r="39" spans="1:21" x14ac:dyDescent="0.2">
      <c r="A39" s="7" t="s">
        <v>119</v>
      </c>
      <c r="B39" s="8" t="s">
        <v>30</v>
      </c>
      <c r="C39" s="9">
        <v>4158</v>
      </c>
      <c r="D39" s="27">
        <f t="shared" si="5"/>
        <v>38</v>
      </c>
      <c r="E39" s="9">
        <f t="shared" si="0"/>
        <v>390142</v>
      </c>
      <c r="F39" s="28">
        <f t="shared" si="1"/>
        <v>0.20105820105820105</v>
      </c>
      <c r="G39" s="29">
        <v>0.63329999999999997</v>
      </c>
      <c r="Q39" s="31">
        <f t="shared" si="4"/>
        <v>0.16888888888888889</v>
      </c>
      <c r="R39" s="8" t="s">
        <v>104</v>
      </c>
      <c r="S39" s="8" t="s">
        <v>82</v>
      </c>
      <c r="T39" s="9">
        <v>6954</v>
      </c>
      <c r="U39" s="29">
        <v>0.63415999999999995</v>
      </c>
    </row>
    <row r="40" spans="1:21" x14ac:dyDescent="0.2">
      <c r="A40" s="4" t="s">
        <v>120</v>
      </c>
      <c r="B40" s="5" t="s">
        <v>63</v>
      </c>
      <c r="C40" s="6">
        <v>4142</v>
      </c>
      <c r="D40" s="22">
        <f t="shared" si="5"/>
        <v>39</v>
      </c>
      <c r="E40" s="6">
        <f t="shared" si="0"/>
        <v>394284</v>
      </c>
      <c r="F40" s="23">
        <f t="shared" si="1"/>
        <v>0.20634920634920634</v>
      </c>
      <c r="G40" s="24">
        <v>0.64002999999999999</v>
      </c>
      <c r="Q40" s="26">
        <f t="shared" si="4"/>
        <v>0.17333333333333334</v>
      </c>
      <c r="R40" s="5" t="s">
        <v>18</v>
      </c>
      <c r="S40" s="5" t="s">
        <v>76</v>
      </c>
      <c r="T40" s="6">
        <v>6674</v>
      </c>
      <c r="U40" s="24">
        <v>0.64078000000000002</v>
      </c>
    </row>
    <row r="41" spans="1:21" x14ac:dyDescent="0.2">
      <c r="A41" s="7" t="s">
        <v>121</v>
      </c>
      <c r="B41" s="8" t="s">
        <v>63</v>
      </c>
      <c r="C41" s="9">
        <v>4118</v>
      </c>
      <c r="D41" s="27">
        <f t="shared" si="5"/>
        <v>40</v>
      </c>
      <c r="E41" s="9">
        <f t="shared" si="0"/>
        <v>398402</v>
      </c>
      <c r="F41" s="28">
        <f t="shared" si="1"/>
        <v>0.21164021164021163</v>
      </c>
      <c r="G41" s="29">
        <v>0.64671000000000001</v>
      </c>
      <c r="Q41" s="31">
        <f t="shared" si="4"/>
        <v>0.17777777777777778</v>
      </c>
      <c r="R41" s="8" t="s">
        <v>104</v>
      </c>
      <c r="S41" s="8" t="s">
        <v>84</v>
      </c>
      <c r="T41" s="9">
        <v>6307</v>
      </c>
      <c r="U41" s="29">
        <v>0.64703999999999995</v>
      </c>
    </row>
    <row r="42" spans="1:21" x14ac:dyDescent="0.2">
      <c r="A42" s="4" t="s">
        <v>122</v>
      </c>
      <c r="B42" s="5" t="s">
        <v>63</v>
      </c>
      <c r="C42" s="6">
        <v>4117</v>
      </c>
      <c r="D42" s="22">
        <f t="shared" si="5"/>
        <v>41</v>
      </c>
      <c r="E42" s="6">
        <f t="shared" si="0"/>
        <v>402519</v>
      </c>
      <c r="F42" s="23">
        <f t="shared" si="1"/>
        <v>0.21693121693121692</v>
      </c>
      <c r="G42" s="24">
        <v>0.65339000000000003</v>
      </c>
      <c r="Q42" s="26">
        <f t="shared" si="4"/>
        <v>0.18222222222222223</v>
      </c>
      <c r="R42" s="5" t="s">
        <v>18</v>
      </c>
      <c r="S42" s="5" t="s">
        <v>78</v>
      </c>
      <c r="T42" s="6">
        <v>6211</v>
      </c>
      <c r="U42" s="24">
        <v>0.6532</v>
      </c>
    </row>
    <row r="43" spans="1:21" x14ac:dyDescent="0.2">
      <c r="A43" s="7" t="s">
        <v>123</v>
      </c>
      <c r="B43" s="8" t="s">
        <v>63</v>
      </c>
      <c r="C43" s="9">
        <v>3880</v>
      </c>
      <c r="D43" s="27">
        <f t="shared" si="5"/>
        <v>42</v>
      </c>
      <c r="E43" s="9">
        <f t="shared" si="0"/>
        <v>406399</v>
      </c>
      <c r="F43" s="28">
        <f t="shared" si="1"/>
        <v>0.22222222222222221</v>
      </c>
      <c r="G43" s="29">
        <v>0.65969</v>
      </c>
      <c r="Q43" s="31">
        <f t="shared" si="4"/>
        <v>0.18666666666666668</v>
      </c>
      <c r="R43" s="8" t="s">
        <v>104</v>
      </c>
      <c r="S43" s="8" t="s">
        <v>86</v>
      </c>
      <c r="T43" s="9">
        <v>6133</v>
      </c>
      <c r="U43" s="29">
        <v>0.65927999999999998</v>
      </c>
    </row>
    <row r="44" spans="1:21" x14ac:dyDescent="0.2">
      <c r="A44" s="4" t="s">
        <v>124</v>
      </c>
      <c r="B44" s="5" t="s">
        <v>63</v>
      </c>
      <c r="C44" s="6">
        <v>3851</v>
      </c>
      <c r="D44" s="22">
        <f t="shared" si="5"/>
        <v>43</v>
      </c>
      <c r="E44" s="6">
        <f t="shared" si="0"/>
        <v>410250</v>
      </c>
      <c r="F44" s="23">
        <f t="shared" si="1"/>
        <v>0.2275132275132275</v>
      </c>
      <c r="G44" s="24">
        <v>0.66593999999999998</v>
      </c>
      <c r="Q44" s="26">
        <f t="shared" si="4"/>
        <v>0.19111111111111112</v>
      </c>
      <c r="R44" s="5" t="s">
        <v>104</v>
      </c>
      <c r="S44" s="5" t="s">
        <v>88</v>
      </c>
      <c r="T44" s="6">
        <v>6027</v>
      </c>
      <c r="U44" s="24">
        <v>0.66525999999999996</v>
      </c>
    </row>
    <row r="45" spans="1:21" x14ac:dyDescent="0.2">
      <c r="A45" s="7" t="s">
        <v>125</v>
      </c>
      <c r="B45" s="8" t="s">
        <v>30</v>
      </c>
      <c r="C45" s="9">
        <v>3693</v>
      </c>
      <c r="D45" s="27">
        <f t="shared" si="5"/>
        <v>44</v>
      </c>
      <c r="E45" s="9">
        <f t="shared" si="0"/>
        <v>413943</v>
      </c>
      <c r="F45" s="28">
        <f t="shared" si="1"/>
        <v>0.23280423280423279</v>
      </c>
      <c r="G45" s="29">
        <v>0.67193999999999998</v>
      </c>
      <c r="Q45" s="31">
        <f t="shared" si="4"/>
        <v>0.19555555555555557</v>
      </c>
      <c r="R45" s="8" t="s">
        <v>104</v>
      </c>
      <c r="S45" s="8" t="s">
        <v>91</v>
      </c>
      <c r="T45" s="9">
        <v>5577</v>
      </c>
      <c r="U45" s="29">
        <v>0.67079</v>
      </c>
    </row>
    <row r="46" spans="1:21" x14ac:dyDescent="0.2">
      <c r="A46" s="4" t="s">
        <v>126</v>
      </c>
      <c r="B46" s="5" t="s">
        <v>63</v>
      </c>
      <c r="C46" s="6">
        <v>3692</v>
      </c>
      <c r="D46" s="22">
        <f t="shared" si="5"/>
        <v>45</v>
      </c>
      <c r="E46" s="6">
        <f t="shared" si="0"/>
        <v>417635</v>
      </c>
      <c r="F46" s="23">
        <f t="shared" si="1"/>
        <v>0.23809523809523808</v>
      </c>
      <c r="G46" s="24">
        <v>0.67793000000000003</v>
      </c>
      <c r="Q46" s="26">
        <f t="shared" si="4"/>
        <v>0.2</v>
      </c>
      <c r="R46" s="5" t="s">
        <v>104</v>
      </c>
      <c r="S46" s="5" t="s">
        <v>93</v>
      </c>
      <c r="T46" s="6">
        <v>5432</v>
      </c>
      <c r="U46" s="24">
        <v>0.67618</v>
      </c>
    </row>
    <row r="47" spans="1:21" x14ac:dyDescent="0.2">
      <c r="A47" s="7" t="s">
        <v>127</v>
      </c>
      <c r="B47" s="8" t="s">
        <v>30</v>
      </c>
      <c r="C47" s="9">
        <v>3606</v>
      </c>
      <c r="D47" s="27">
        <f t="shared" si="5"/>
        <v>46</v>
      </c>
      <c r="E47" s="9">
        <f t="shared" si="0"/>
        <v>421241</v>
      </c>
      <c r="F47" s="28">
        <f t="shared" si="1"/>
        <v>0.24338624338624337</v>
      </c>
      <c r="G47" s="29">
        <v>0.68379000000000001</v>
      </c>
      <c r="Q47" s="31">
        <f t="shared" si="4"/>
        <v>0.20444444444444446</v>
      </c>
      <c r="R47" s="8" t="s">
        <v>104</v>
      </c>
      <c r="S47" s="8" t="s">
        <v>95</v>
      </c>
      <c r="T47" s="9">
        <v>5406</v>
      </c>
      <c r="U47" s="29">
        <v>0.68154000000000003</v>
      </c>
    </row>
    <row r="48" spans="1:21" x14ac:dyDescent="0.2">
      <c r="A48" s="4" t="s">
        <v>128</v>
      </c>
      <c r="B48" s="5" t="s">
        <v>3</v>
      </c>
      <c r="C48" s="6">
        <v>3585</v>
      </c>
      <c r="D48" s="22">
        <f t="shared" si="5"/>
        <v>47</v>
      </c>
      <c r="E48" s="6">
        <f t="shared" si="0"/>
        <v>424826</v>
      </c>
      <c r="F48" s="23">
        <f t="shared" si="1"/>
        <v>0.24867724867724866</v>
      </c>
      <c r="G48" s="24">
        <v>0.68959999999999999</v>
      </c>
      <c r="Q48" s="26">
        <f t="shared" si="4"/>
        <v>0.2088888888888889</v>
      </c>
      <c r="R48" s="5" t="s">
        <v>66</v>
      </c>
      <c r="S48" s="5" t="s">
        <v>97</v>
      </c>
      <c r="T48" s="6">
        <v>5310</v>
      </c>
      <c r="U48" s="24">
        <v>0.68681000000000003</v>
      </c>
    </row>
    <row r="49" spans="1:21" x14ac:dyDescent="0.2">
      <c r="A49" s="7" t="s">
        <v>129</v>
      </c>
      <c r="B49" s="8" t="s">
        <v>30</v>
      </c>
      <c r="C49" s="9">
        <v>3544</v>
      </c>
      <c r="D49" s="27">
        <f t="shared" si="5"/>
        <v>48</v>
      </c>
      <c r="E49" s="9">
        <f t="shared" si="0"/>
        <v>428370</v>
      </c>
      <c r="F49" s="28">
        <f t="shared" si="1"/>
        <v>0.25396825396825395</v>
      </c>
      <c r="G49" s="29">
        <v>0.69535999999999998</v>
      </c>
      <c r="Q49" s="31">
        <f t="shared" si="4"/>
        <v>0.21333333333333335</v>
      </c>
      <c r="R49" s="8" t="s">
        <v>18</v>
      </c>
      <c r="S49" s="8" t="s">
        <v>81</v>
      </c>
      <c r="T49" s="9">
        <v>5157</v>
      </c>
      <c r="U49" s="29">
        <v>0.69193000000000005</v>
      </c>
    </row>
    <row r="50" spans="1:21" x14ac:dyDescent="0.2">
      <c r="A50" s="4" t="s">
        <v>130</v>
      </c>
      <c r="B50" s="5" t="s">
        <v>63</v>
      </c>
      <c r="C50" s="6">
        <v>3536</v>
      </c>
      <c r="D50" s="22">
        <f t="shared" si="5"/>
        <v>49</v>
      </c>
      <c r="E50" s="6">
        <f t="shared" si="0"/>
        <v>431906</v>
      </c>
      <c r="F50" s="23">
        <f t="shared" si="1"/>
        <v>0.25925925925925924</v>
      </c>
      <c r="G50" s="24">
        <v>0.70109999999999995</v>
      </c>
      <c r="Q50" s="26">
        <f t="shared" si="4"/>
        <v>0.21777777777777779</v>
      </c>
      <c r="R50" s="5" t="s">
        <v>104</v>
      </c>
      <c r="S50" s="5" t="s">
        <v>99</v>
      </c>
      <c r="T50" s="6">
        <v>5098</v>
      </c>
      <c r="U50" s="24">
        <v>0.69698000000000004</v>
      </c>
    </row>
    <row r="51" spans="1:21" x14ac:dyDescent="0.2">
      <c r="A51" s="7" t="s">
        <v>131</v>
      </c>
      <c r="B51" s="8" t="s">
        <v>30</v>
      </c>
      <c r="C51" s="9">
        <v>3466</v>
      </c>
      <c r="D51" s="27">
        <f t="shared" si="5"/>
        <v>50</v>
      </c>
      <c r="E51" s="9">
        <f t="shared" si="0"/>
        <v>435372</v>
      </c>
      <c r="F51" s="28">
        <f t="shared" si="1"/>
        <v>0.26455026455026454</v>
      </c>
      <c r="G51" s="29">
        <v>0.70672000000000001</v>
      </c>
      <c r="Q51" s="31">
        <f t="shared" si="4"/>
        <v>0.22222222222222224</v>
      </c>
      <c r="R51" s="8" t="s">
        <v>18</v>
      </c>
      <c r="S51" s="8" t="s">
        <v>83</v>
      </c>
      <c r="T51" s="9">
        <v>4981</v>
      </c>
      <c r="U51" s="29">
        <v>0.70191999999999999</v>
      </c>
    </row>
    <row r="52" spans="1:21" x14ac:dyDescent="0.2">
      <c r="A52" s="4" t="s">
        <v>132</v>
      </c>
      <c r="B52" s="5" t="s">
        <v>30</v>
      </c>
      <c r="C52" s="6">
        <v>3314</v>
      </c>
      <c r="D52" s="22">
        <f t="shared" si="5"/>
        <v>51</v>
      </c>
      <c r="E52" s="6">
        <f t="shared" si="0"/>
        <v>438686</v>
      </c>
      <c r="F52" s="23">
        <f t="shared" si="1"/>
        <v>0.26984126984126983</v>
      </c>
      <c r="G52" s="24">
        <v>0.71209999999999996</v>
      </c>
      <c r="Q52" s="26">
        <f t="shared" si="4"/>
        <v>0.22666666666666668</v>
      </c>
      <c r="R52" s="5" t="s">
        <v>18</v>
      </c>
      <c r="S52" s="5" t="s">
        <v>85</v>
      </c>
      <c r="T52" s="6">
        <v>4981</v>
      </c>
      <c r="U52" s="24">
        <v>0.70686000000000004</v>
      </c>
    </row>
    <row r="53" spans="1:21" x14ac:dyDescent="0.2">
      <c r="A53" s="7" t="s">
        <v>133</v>
      </c>
      <c r="B53" s="8" t="s">
        <v>3</v>
      </c>
      <c r="C53" s="9">
        <v>3159</v>
      </c>
      <c r="D53" s="27">
        <f t="shared" si="5"/>
        <v>52</v>
      </c>
      <c r="E53" s="9">
        <f t="shared" si="0"/>
        <v>441845</v>
      </c>
      <c r="F53" s="28">
        <f t="shared" si="1"/>
        <v>0.27513227513227512</v>
      </c>
      <c r="G53" s="29">
        <v>0.71723000000000003</v>
      </c>
      <c r="Q53" s="31">
        <f t="shared" si="4"/>
        <v>0.23111111111111113</v>
      </c>
      <c r="R53" s="8" t="s">
        <v>18</v>
      </c>
      <c r="S53" s="8" t="s">
        <v>87</v>
      </c>
      <c r="T53" s="9">
        <v>4889</v>
      </c>
      <c r="U53" s="29">
        <v>0.71170999999999995</v>
      </c>
    </row>
    <row r="54" spans="1:21" x14ac:dyDescent="0.2">
      <c r="A54" s="4" t="s">
        <v>134</v>
      </c>
      <c r="B54" s="5" t="s">
        <v>63</v>
      </c>
      <c r="C54" s="6">
        <v>3098</v>
      </c>
      <c r="D54" s="22">
        <f t="shared" si="5"/>
        <v>53</v>
      </c>
      <c r="E54" s="6">
        <f t="shared" si="0"/>
        <v>444943</v>
      </c>
      <c r="F54" s="23">
        <f t="shared" si="1"/>
        <v>0.28042328042328041</v>
      </c>
      <c r="G54" s="24">
        <v>0.72226000000000001</v>
      </c>
      <c r="Q54" s="26">
        <f t="shared" si="4"/>
        <v>0.23555555555555557</v>
      </c>
      <c r="R54" s="5" t="s">
        <v>18</v>
      </c>
      <c r="S54" s="5" t="s">
        <v>89</v>
      </c>
      <c r="T54" s="6">
        <v>4823</v>
      </c>
      <c r="U54" s="24">
        <v>0.71650000000000003</v>
      </c>
    </row>
    <row r="55" spans="1:21" x14ac:dyDescent="0.2">
      <c r="A55" s="7" t="s">
        <v>135</v>
      </c>
      <c r="B55" s="8" t="s">
        <v>63</v>
      </c>
      <c r="C55" s="9">
        <v>3078</v>
      </c>
      <c r="D55" s="27">
        <f t="shared" si="5"/>
        <v>54</v>
      </c>
      <c r="E55" s="9">
        <f t="shared" si="0"/>
        <v>448021</v>
      </c>
      <c r="F55" s="28">
        <f t="shared" si="1"/>
        <v>0.2857142857142857</v>
      </c>
      <c r="G55" s="29">
        <v>0.72726000000000002</v>
      </c>
      <c r="Q55" s="31">
        <f t="shared" si="4"/>
        <v>0.24000000000000002</v>
      </c>
      <c r="R55" s="8" t="s">
        <v>102</v>
      </c>
      <c r="S55" s="8" t="s">
        <v>101</v>
      </c>
      <c r="T55" s="9">
        <v>4801</v>
      </c>
      <c r="U55" s="29">
        <v>0.72126000000000001</v>
      </c>
    </row>
    <row r="56" spans="1:21" x14ac:dyDescent="0.2">
      <c r="A56" s="4" t="s">
        <v>136</v>
      </c>
      <c r="B56" s="5" t="s">
        <v>137</v>
      </c>
      <c r="C56" s="6">
        <v>3039</v>
      </c>
      <c r="D56" s="22">
        <f t="shared" si="5"/>
        <v>55</v>
      </c>
      <c r="E56" s="6">
        <f t="shared" si="0"/>
        <v>451060</v>
      </c>
      <c r="F56" s="23">
        <f t="shared" si="1"/>
        <v>0.29100529100529099</v>
      </c>
      <c r="G56" s="24">
        <v>0.73219000000000001</v>
      </c>
      <c r="Q56" s="26">
        <f t="shared" si="4"/>
        <v>0.24444444444444446</v>
      </c>
      <c r="R56" s="5" t="s">
        <v>106</v>
      </c>
      <c r="S56" s="5" t="s">
        <v>105</v>
      </c>
      <c r="T56" s="6">
        <v>4725</v>
      </c>
      <c r="U56" s="24">
        <v>0.72594999999999998</v>
      </c>
    </row>
    <row r="57" spans="1:21" x14ac:dyDescent="0.2">
      <c r="A57" s="7" t="s">
        <v>138</v>
      </c>
      <c r="B57" s="8" t="s">
        <v>30</v>
      </c>
      <c r="C57" s="9">
        <v>2991</v>
      </c>
      <c r="D57" s="27">
        <f t="shared" si="5"/>
        <v>56</v>
      </c>
      <c r="E57" s="9">
        <f t="shared" si="0"/>
        <v>454051</v>
      </c>
      <c r="F57" s="28">
        <f t="shared" si="1"/>
        <v>0.29629629629629628</v>
      </c>
      <c r="G57" s="29">
        <v>0.73704999999999998</v>
      </c>
      <c r="Q57" s="31">
        <f t="shared" si="4"/>
        <v>0.24888888888888891</v>
      </c>
      <c r="R57" s="8" t="s">
        <v>66</v>
      </c>
      <c r="S57" s="8" t="s">
        <v>108</v>
      </c>
      <c r="T57" s="9">
        <v>4651</v>
      </c>
      <c r="U57" s="29">
        <v>0.73055999999999999</v>
      </c>
    </row>
    <row r="58" spans="1:21" x14ac:dyDescent="0.2">
      <c r="A58" s="4" t="s">
        <v>139</v>
      </c>
      <c r="B58" s="5" t="s">
        <v>63</v>
      </c>
      <c r="C58" s="6">
        <v>2989</v>
      </c>
      <c r="D58" s="22">
        <f t="shared" si="5"/>
        <v>57</v>
      </c>
      <c r="E58" s="6">
        <f t="shared" si="0"/>
        <v>457040</v>
      </c>
      <c r="F58" s="23">
        <f t="shared" si="1"/>
        <v>0.30158730158730157</v>
      </c>
      <c r="G58" s="24">
        <v>0.7419</v>
      </c>
      <c r="Q58" s="26">
        <f t="shared" si="4"/>
        <v>0.25333333333333335</v>
      </c>
      <c r="R58" s="5" t="s">
        <v>104</v>
      </c>
      <c r="S58" s="5" t="s">
        <v>110</v>
      </c>
      <c r="T58" s="6">
        <v>4643</v>
      </c>
      <c r="U58" s="24">
        <v>0.73516999999999999</v>
      </c>
    </row>
    <row r="59" spans="1:21" x14ac:dyDescent="0.2">
      <c r="A59" s="7" t="s">
        <v>140</v>
      </c>
      <c r="B59" s="8" t="s">
        <v>63</v>
      </c>
      <c r="C59" s="9">
        <v>2846</v>
      </c>
      <c r="D59" s="27">
        <f t="shared" si="5"/>
        <v>58</v>
      </c>
      <c r="E59" s="9">
        <f t="shared" si="0"/>
        <v>459886</v>
      </c>
      <c r="F59" s="28">
        <f t="shared" si="1"/>
        <v>0.30687830687830686</v>
      </c>
      <c r="G59" s="29">
        <v>0.74651999999999996</v>
      </c>
      <c r="Q59" s="31">
        <f t="shared" si="4"/>
        <v>0.25777777777777777</v>
      </c>
      <c r="R59" s="8" t="s">
        <v>18</v>
      </c>
      <c r="S59" s="8" t="s">
        <v>92</v>
      </c>
      <c r="T59" s="9">
        <v>4566</v>
      </c>
      <c r="U59" s="29">
        <v>0.73970000000000002</v>
      </c>
    </row>
    <row r="60" spans="1:21" x14ac:dyDescent="0.2">
      <c r="A60" s="4" t="s">
        <v>141</v>
      </c>
      <c r="B60" s="5" t="s">
        <v>63</v>
      </c>
      <c r="C60" s="6">
        <v>2802</v>
      </c>
      <c r="D60" s="22">
        <f t="shared" si="5"/>
        <v>59</v>
      </c>
      <c r="E60" s="6">
        <f t="shared" si="0"/>
        <v>462688</v>
      </c>
      <c r="F60" s="23">
        <f t="shared" si="1"/>
        <v>0.31216931216931215</v>
      </c>
      <c r="G60" s="24">
        <v>0.75105999999999995</v>
      </c>
      <c r="Q60" s="26">
        <f t="shared" si="4"/>
        <v>0.26222222222222219</v>
      </c>
      <c r="R60" s="5" t="s">
        <v>66</v>
      </c>
      <c r="S60" s="5" t="s">
        <v>113</v>
      </c>
      <c r="T60" s="6">
        <v>4486</v>
      </c>
      <c r="U60" s="24">
        <v>0.74414999999999998</v>
      </c>
    </row>
    <row r="61" spans="1:21" x14ac:dyDescent="0.2">
      <c r="A61" s="7" t="s">
        <v>142</v>
      </c>
      <c r="B61" s="8" t="s">
        <v>143</v>
      </c>
      <c r="C61" s="9">
        <v>2714</v>
      </c>
      <c r="D61" s="27">
        <f t="shared" si="5"/>
        <v>60</v>
      </c>
      <c r="E61" s="9">
        <f t="shared" si="0"/>
        <v>465402</v>
      </c>
      <c r="F61" s="28">
        <f t="shared" si="1"/>
        <v>0.31746031746031744</v>
      </c>
      <c r="G61" s="29">
        <v>0.75546999999999997</v>
      </c>
      <c r="Q61" s="31">
        <f t="shared" si="4"/>
        <v>0.26666666666666661</v>
      </c>
      <c r="R61" s="8" t="s">
        <v>90</v>
      </c>
      <c r="S61" s="8" t="s">
        <v>4</v>
      </c>
      <c r="T61" s="9">
        <v>4434</v>
      </c>
      <c r="U61" s="29">
        <v>0.74853999999999998</v>
      </c>
    </row>
    <row r="62" spans="1:21" x14ac:dyDescent="0.2">
      <c r="A62" s="4" t="s">
        <v>144</v>
      </c>
      <c r="B62" s="5" t="s">
        <v>63</v>
      </c>
      <c r="C62" s="6">
        <v>2713</v>
      </c>
      <c r="D62" s="22">
        <f t="shared" si="5"/>
        <v>61</v>
      </c>
      <c r="E62" s="6">
        <f t="shared" si="0"/>
        <v>468115</v>
      </c>
      <c r="F62" s="23">
        <f t="shared" si="1"/>
        <v>0.32275132275132273</v>
      </c>
      <c r="G62" s="24">
        <v>0.75987000000000005</v>
      </c>
      <c r="Q62" s="26">
        <f t="shared" si="4"/>
        <v>0.27111111111111103</v>
      </c>
      <c r="R62" s="5" t="s">
        <v>104</v>
      </c>
      <c r="S62" s="5" t="s">
        <v>116</v>
      </c>
      <c r="T62" s="6">
        <v>4413</v>
      </c>
      <c r="U62" s="24">
        <v>0.75292000000000003</v>
      </c>
    </row>
    <row r="63" spans="1:21" x14ac:dyDescent="0.2">
      <c r="A63" s="7" t="s">
        <v>145</v>
      </c>
      <c r="B63" s="8" t="s">
        <v>143</v>
      </c>
      <c r="C63" s="9">
        <v>2679</v>
      </c>
      <c r="D63" s="27">
        <f t="shared" si="5"/>
        <v>62</v>
      </c>
      <c r="E63" s="9">
        <f t="shared" si="0"/>
        <v>470794</v>
      </c>
      <c r="F63" s="28">
        <f t="shared" si="1"/>
        <v>0.32804232804232802</v>
      </c>
      <c r="G63" s="29">
        <v>0.76422000000000001</v>
      </c>
      <c r="Q63" s="31">
        <f t="shared" si="4"/>
        <v>0.27555555555555544</v>
      </c>
      <c r="R63" s="8" t="s">
        <v>104</v>
      </c>
      <c r="S63" s="8" t="s">
        <v>118</v>
      </c>
      <c r="T63" s="9">
        <v>4330</v>
      </c>
      <c r="U63" s="29">
        <v>0.75722</v>
      </c>
    </row>
    <row r="64" spans="1:21" x14ac:dyDescent="0.2">
      <c r="A64" s="4" t="s">
        <v>146</v>
      </c>
      <c r="B64" s="5" t="s">
        <v>63</v>
      </c>
      <c r="C64" s="6">
        <v>2670</v>
      </c>
      <c r="D64" s="22">
        <f t="shared" si="5"/>
        <v>63</v>
      </c>
      <c r="E64" s="6">
        <f t="shared" si="0"/>
        <v>473464</v>
      </c>
      <c r="F64" s="23">
        <f t="shared" si="1"/>
        <v>0.33333333333333331</v>
      </c>
      <c r="G64" s="24">
        <v>0.76854999999999996</v>
      </c>
      <c r="Q64" s="26">
        <f t="shared" si="4"/>
        <v>0.27999999999999986</v>
      </c>
      <c r="R64" s="5" t="s">
        <v>66</v>
      </c>
      <c r="S64" s="5" t="s">
        <v>119</v>
      </c>
      <c r="T64" s="6">
        <v>4158</v>
      </c>
      <c r="U64" s="24">
        <v>0.76134000000000002</v>
      </c>
    </row>
    <row r="65" spans="1:21" x14ac:dyDescent="0.2">
      <c r="A65" s="7" t="s">
        <v>147</v>
      </c>
      <c r="B65" s="8" t="s">
        <v>63</v>
      </c>
      <c r="C65" s="9">
        <v>2667</v>
      </c>
      <c r="D65" s="27">
        <f t="shared" si="5"/>
        <v>64</v>
      </c>
      <c r="E65" s="9">
        <f t="shared" si="0"/>
        <v>476131</v>
      </c>
      <c r="F65" s="28">
        <f t="shared" si="1"/>
        <v>0.33862433862433861</v>
      </c>
      <c r="G65" s="29">
        <v>0.77288000000000001</v>
      </c>
      <c r="Q65" s="31">
        <f t="shared" si="4"/>
        <v>0.28444444444444428</v>
      </c>
      <c r="R65" s="8" t="s">
        <v>104</v>
      </c>
      <c r="S65" s="8" t="s">
        <v>120</v>
      </c>
      <c r="T65" s="9">
        <v>4142</v>
      </c>
      <c r="U65" s="29">
        <v>0.76544999999999996</v>
      </c>
    </row>
    <row r="66" spans="1:21" x14ac:dyDescent="0.2">
      <c r="A66" s="4" t="s">
        <v>148</v>
      </c>
      <c r="B66" s="5" t="s">
        <v>3</v>
      </c>
      <c r="C66" s="6">
        <v>2517</v>
      </c>
      <c r="D66" s="22">
        <f t="shared" si="5"/>
        <v>65</v>
      </c>
      <c r="E66" s="6">
        <f t="shared" si="0"/>
        <v>478648</v>
      </c>
      <c r="F66" s="23">
        <f t="shared" si="1"/>
        <v>0.3439153439153439</v>
      </c>
      <c r="G66" s="24">
        <v>0.77697000000000005</v>
      </c>
      <c r="Q66" s="26">
        <f t="shared" si="4"/>
        <v>0.2888888888888887</v>
      </c>
      <c r="R66" s="5" t="s">
        <v>104</v>
      </c>
      <c r="S66" s="5" t="s">
        <v>121</v>
      </c>
      <c r="T66" s="6">
        <v>4118</v>
      </c>
      <c r="U66" s="24">
        <v>0.76953000000000005</v>
      </c>
    </row>
    <row r="67" spans="1:21" x14ac:dyDescent="0.2">
      <c r="A67" s="7" t="s">
        <v>149</v>
      </c>
      <c r="B67" s="8" t="s">
        <v>63</v>
      </c>
      <c r="C67" s="9">
        <v>2488</v>
      </c>
      <c r="D67" s="27">
        <f t="shared" si="5"/>
        <v>66</v>
      </c>
      <c r="E67" s="9">
        <f t="shared" si="0"/>
        <v>481136</v>
      </c>
      <c r="F67" s="28">
        <f t="shared" si="1"/>
        <v>0.34920634920634919</v>
      </c>
      <c r="G67" s="29">
        <v>0.78100999999999998</v>
      </c>
      <c r="Q67" s="31">
        <f t="shared" si="4"/>
        <v>0.29333333333333311</v>
      </c>
      <c r="R67" s="8" t="s">
        <v>104</v>
      </c>
      <c r="S67" s="8" t="s">
        <v>122</v>
      </c>
      <c r="T67" s="9">
        <v>4117</v>
      </c>
      <c r="U67" s="29">
        <v>0.77361999999999997</v>
      </c>
    </row>
    <row r="68" spans="1:21" x14ac:dyDescent="0.2">
      <c r="A68" s="4" t="s">
        <v>150</v>
      </c>
      <c r="B68" s="5" t="s">
        <v>63</v>
      </c>
      <c r="C68" s="6">
        <v>2406</v>
      </c>
      <c r="D68" s="22">
        <f t="shared" si="5"/>
        <v>67</v>
      </c>
      <c r="E68" s="6">
        <f t="shared" si="0"/>
        <v>483542</v>
      </c>
      <c r="F68" s="23">
        <f t="shared" si="1"/>
        <v>0.35449735449735448</v>
      </c>
      <c r="G68" s="24">
        <v>0.78491</v>
      </c>
      <c r="Q68" s="26">
        <f t="shared" si="4"/>
        <v>0.29777777777777753</v>
      </c>
      <c r="R68" s="5" t="s">
        <v>104</v>
      </c>
      <c r="S68" s="5" t="s">
        <v>123</v>
      </c>
      <c r="T68" s="6">
        <v>3880</v>
      </c>
      <c r="U68" s="24">
        <v>0.77746999999999999</v>
      </c>
    </row>
    <row r="69" spans="1:21" x14ac:dyDescent="0.2">
      <c r="A69" s="7" t="s">
        <v>151</v>
      </c>
      <c r="B69" s="8" t="s">
        <v>63</v>
      </c>
      <c r="C69" s="9">
        <v>2400</v>
      </c>
      <c r="D69" s="27">
        <f t="shared" si="5"/>
        <v>68</v>
      </c>
      <c r="E69" s="9">
        <f t="shared" si="0"/>
        <v>485942</v>
      </c>
      <c r="F69" s="28">
        <f t="shared" si="1"/>
        <v>0.35978835978835977</v>
      </c>
      <c r="G69" s="29">
        <v>0.78881000000000001</v>
      </c>
      <c r="Q69" s="31">
        <f t="shared" si="4"/>
        <v>0.30222222222222195</v>
      </c>
      <c r="R69" s="8" t="s">
        <v>104</v>
      </c>
      <c r="S69" s="8" t="s">
        <v>124</v>
      </c>
      <c r="T69" s="9">
        <v>3851</v>
      </c>
      <c r="U69" s="29">
        <v>0.78129000000000004</v>
      </c>
    </row>
    <row r="70" spans="1:21" x14ac:dyDescent="0.2">
      <c r="A70" s="4" t="s">
        <v>152</v>
      </c>
      <c r="B70" s="5" t="s">
        <v>63</v>
      </c>
      <c r="C70" s="6">
        <v>2376</v>
      </c>
      <c r="D70" s="22">
        <f t="shared" si="5"/>
        <v>69</v>
      </c>
      <c r="E70" s="6">
        <f t="shared" si="0"/>
        <v>488318</v>
      </c>
      <c r="F70" s="23">
        <f t="shared" si="1"/>
        <v>0.36507936507936506</v>
      </c>
      <c r="G70" s="24">
        <v>0.79266999999999999</v>
      </c>
      <c r="Q70" s="26">
        <f t="shared" si="4"/>
        <v>0.30666666666666637</v>
      </c>
      <c r="R70" s="5" t="s">
        <v>66</v>
      </c>
      <c r="S70" s="5" t="s">
        <v>125</v>
      </c>
      <c r="T70" s="6">
        <v>3693</v>
      </c>
      <c r="U70" s="24">
        <v>0.78495000000000004</v>
      </c>
    </row>
    <row r="71" spans="1:21" x14ac:dyDescent="0.2">
      <c r="A71" s="7" t="s">
        <v>153</v>
      </c>
      <c r="B71" s="8" t="s">
        <v>63</v>
      </c>
      <c r="C71" s="9">
        <v>2373</v>
      </c>
      <c r="D71" s="27">
        <f t="shared" si="5"/>
        <v>70</v>
      </c>
      <c r="E71" s="9">
        <f t="shared" si="0"/>
        <v>490691</v>
      </c>
      <c r="F71" s="28">
        <f t="shared" si="1"/>
        <v>0.37037037037037035</v>
      </c>
      <c r="G71" s="29">
        <v>0.79652000000000001</v>
      </c>
      <c r="Q71" s="31">
        <f t="shared" si="4"/>
        <v>0.31111111111111078</v>
      </c>
      <c r="R71" s="8" t="s">
        <v>104</v>
      </c>
      <c r="S71" s="8" t="s">
        <v>126</v>
      </c>
      <c r="T71" s="9">
        <v>3692</v>
      </c>
      <c r="U71" s="29">
        <v>0.78861000000000003</v>
      </c>
    </row>
    <row r="72" spans="1:21" x14ac:dyDescent="0.2">
      <c r="A72" s="4" t="s">
        <v>154</v>
      </c>
      <c r="B72" s="5" t="s">
        <v>63</v>
      </c>
      <c r="C72" s="6">
        <v>2355</v>
      </c>
      <c r="D72" s="22">
        <f t="shared" si="5"/>
        <v>71</v>
      </c>
      <c r="E72" s="6">
        <f t="shared" si="0"/>
        <v>493046</v>
      </c>
      <c r="F72" s="23">
        <f t="shared" si="1"/>
        <v>0.37566137566137564</v>
      </c>
      <c r="G72" s="24">
        <v>0.80034000000000005</v>
      </c>
      <c r="Q72" s="26">
        <f t="shared" si="4"/>
        <v>0.3155555555555552</v>
      </c>
      <c r="R72" s="5" t="s">
        <v>66</v>
      </c>
      <c r="S72" s="5" t="s">
        <v>127</v>
      </c>
      <c r="T72" s="6">
        <v>3606</v>
      </c>
      <c r="U72" s="24">
        <v>0.79218999999999995</v>
      </c>
    </row>
    <row r="73" spans="1:21" x14ac:dyDescent="0.2">
      <c r="A73" s="7" t="s">
        <v>155</v>
      </c>
      <c r="B73" s="8" t="s">
        <v>63</v>
      </c>
      <c r="C73" s="9">
        <v>2348</v>
      </c>
      <c r="D73" s="27">
        <f t="shared" si="5"/>
        <v>72</v>
      </c>
      <c r="E73" s="9">
        <f t="shared" si="0"/>
        <v>495394</v>
      </c>
      <c r="F73" s="28">
        <f t="shared" si="1"/>
        <v>0.38095238095238093</v>
      </c>
      <c r="G73" s="29">
        <v>0.80415000000000003</v>
      </c>
      <c r="Q73" s="31">
        <f t="shared" si="4"/>
        <v>0.31999999999999962</v>
      </c>
      <c r="R73" s="8" t="s">
        <v>156</v>
      </c>
      <c r="S73" s="8" t="s">
        <v>128</v>
      </c>
      <c r="T73" s="9">
        <v>3585</v>
      </c>
      <c r="U73" s="29">
        <v>0.79574</v>
      </c>
    </row>
    <row r="74" spans="1:21" x14ac:dyDescent="0.2">
      <c r="A74" s="4" t="s">
        <v>157</v>
      </c>
      <c r="B74" s="5" t="s">
        <v>63</v>
      </c>
      <c r="C74" s="6">
        <v>2348</v>
      </c>
      <c r="D74" s="22">
        <f t="shared" si="5"/>
        <v>73</v>
      </c>
      <c r="E74" s="6">
        <f t="shared" si="0"/>
        <v>497742</v>
      </c>
      <c r="F74" s="23">
        <f t="shared" si="1"/>
        <v>0.38624338624338622</v>
      </c>
      <c r="G74" s="24">
        <v>0.80796000000000001</v>
      </c>
      <c r="Q74" s="26">
        <f t="shared" si="4"/>
        <v>0.32444444444444404</v>
      </c>
      <c r="R74" s="5" t="s">
        <v>66</v>
      </c>
      <c r="S74" s="5" t="s">
        <v>129</v>
      </c>
      <c r="T74" s="6">
        <v>3544</v>
      </c>
      <c r="U74" s="24">
        <v>0.79925999999999997</v>
      </c>
    </row>
    <row r="75" spans="1:21" x14ac:dyDescent="0.2">
      <c r="A75" s="7" t="s">
        <v>158</v>
      </c>
      <c r="B75" s="8" t="s">
        <v>49</v>
      </c>
      <c r="C75" s="9">
        <v>2344</v>
      </c>
      <c r="D75" s="27">
        <f t="shared" si="5"/>
        <v>74</v>
      </c>
      <c r="E75" s="9">
        <f t="shared" si="0"/>
        <v>500086</v>
      </c>
      <c r="F75" s="28">
        <f t="shared" si="1"/>
        <v>0.39153439153439151</v>
      </c>
      <c r="G75" s="29">
        <v>0.81176999999999999</v>
      </c>
      <c r="Q75" s="31">
        <f t="shared" si="4"/>
        <v>0.32888888888888845</v>
      </c>
      <c r="R75" s="8" t="s">
        <v>104</v>
      </c>
      <c r="S75" s="8" t="s">
        <v>130</v>
      </c>
      <c r="T75" s="9">
        <v>3536</v>
      </c>
      <c r="U75" s="29">
        <v>0.80276999999999998</v>
      </c>
    </row>
    <row r="76" spans="1:21" x14ac:dyDescent="0.2">
      <c r="A76" s="4" t="s">
        <v>159</v>
      </c>
      <c r="B76" s="5" t="s">
        <v>23</v>
      </c>
      <c r="C76" s="6">
        <v>2311</v>
      </c>
      <c r="D76" s="22">
        <f t="shared" si="5"/>
        <v>75</v>
      </c>
      <c r="E76" s="6">
        <f t="shared" si="0"/>
        <v>502397</v>
      </c>
      <c r="F76" s="23">
        <f t="shared" si="1"/>
        <v>0.3968253968253968</v>
      </c>
      <c r="G76" s="24">
        <v>0.81552000000000002</v>
      </c>
      <c r="Q76" s="26">
        <f t="shared" si="4"/>
        <v>0.33333333333333287</v>
      </c>
      <c r="R76" s="5" t="s">
        <v>66</v>
      </c>
      <c r="S76" s="5" t="s">
        <v>131</v>
      </c>
      <c r="T76" s="6">
        <v>3466</v>
      </c>
      <c r="U76" s="24">
        <v>0.80620000000000003</v>
      </c>
    </row>
    <row r="77" spans="1:21" x14ac:dyDescent="0.2">
      <c r="A77" s="7" t="s">
        <v>160</v>
      </c>
      <c r="B77" s="8" t="s">
        <v>49</v>
      </c>
      <c r="C77" s="9">
        <v>2284</v>
      </c>
      <c r="D77" s="27">
        <f t="shared" si="5"/>
        <v>76</v>
      </c>
      <c r="E77" s="9">
        <f t="shared" si="0"/>
        <v>504681</v>
      </c>
      <c r="F77" s="28">
        <f t="shared" si="1"/>
        <v>0.40211640211640209</v>
      </c>
      <c r="G77" s="29">
        <v>0.81921999999999995</v>
      </c>
      <c r="Q77" s="31">
        <f t="shared" si="4"/>
        <v>0.33777777777777729</v>
      </c>
      <c r="R77" s="8" t="s">
        <v>66</v>
      </c>
      <c r="S77" s="8" t="s">
        <v>132</v>
      </c>
      <c r="T77" s="9">
        <v>3314</v>
      </c>
      <c r="U77" s="29">
        <v>0.80949000000000004</v>
      </c>
    </row>
    <row r="78" spans="1:21" x14ac:dyDescent="0.2">
      <c r="A78" s="4" t="s">
        <v>161</v>
      </c>
      <c r="B78" s="5" t="s">
        <v>63</v>
      </c>
      <c r="C78" s="6">
        <v>2273</v>
      </c>
      <c r="D78" s="22">
        <f t="shared" si="5"/>
        <v>77</v>
      </c>
      <c r="E78" s="6">
        <f t="shared" si="0"/>
        <v>506954</v>
      </c>
      <c r="F78" s="23">
        <f t="shared" si="1"/>
        <v>0.40740740740740738</v>
      </c>
      <c r="G78" s="24">
        <v>0.82291000000000003</v>
      </c>
      <c r="Q78" s="26">
        <f t="shared" si="4"/>
        <v>0.34222222222222171</v>
      </c>
      <c r="R78" s="5" t="s">
        <v>18</v>
      </c>
      <c r="S78" s="5" t="s">
        <v>94</v>
      </c>
      <c r="T78" s="6">
        <v>3282</v>
      </c>
      <c r="U78" s="24">
        <v>0.81274999999999997</v>
      </c>
    </row>
    <row r="79" spans="1:21" x14ac:dyDescent="0.2">
      <c r="A79" s="7" t="s">
        <v>162</v>
      </c>
      <c r="B79" s="8" t="s">
        <v>30</v>
      </c>
      <c r="C79" s="9">
        <v>2252</v>
      </c>
      <c r="D79" s="27">
        <f t="shared" si="5"/>
        <v>78</v>
      </c>
      <c r="E79" s="9">
        <f t="shared" si="0"/>
        <v>509206</v>
      </c>
      <c r="F79" s="28">
        <f t="shared" si="1"/>
        <v>0.41269841269841268</v>
      </c>
      <c r="G79" s="29">
        <v>0.82657000000000003</v>
      </c>
      <c r="Q79" s="31">
        <f t="shared" si="4"/>
        <v>0.34666666666666612</v>
      </c>
      <c r="R79" s="8" t="s">
        <v>3</v>
      </c>
      <c r="S79" s="8" t="s">
        <v>133</v>
      </c>
      <c r="T79" s="9">
        <v>3159</v>
      </c>
      <c r="U79" s="29">
        <v>0.81588000000000005</v>
      </c>
    </row>
    <row r="80" spans="1:21" x14ac:dyDescent="0.2">
      <c r="A80" s="4" t="s">
        <v>163</v>
      </c>
      <c r="B80" s="5" t="s">
        <v>63</v>
      </c>
      <c r="C80" s="6">
        <v>2251</v>
      </c>
      <c r="D80" s="22">
        <f t="shared" si="5"/>
        <v>79</v>
      </c>
      <c r="E80" s="6">
        <f t="shared" si="0"/>
        <v>511457</v>
      </c>
      <c r="F80" s="23">
        <f t="shared" si="1"/>
        <v>0.41798941798941797</v>
      </c>
      <c r="G80" s="24">
        <v>0.83021999999999996</v>
      </c>
      <c r="Q80" s="26">
        <f t="shared" si="4"/>
        <v>0.35111111111111054</v>
      </c>
      <c r="R80" s="5" t="s">
        <v>104</v>
      </c>
      <c r="S80" s="5" t="s">
        <v>134</v>
      </c>
      <c r="T80" s="6">
        <v>3098</v>
      </c>
      <c r="U80" s="24">
        <v>0.81894999999999996</v>
      </c>
    </row>
    <row r="81" spans="1:21" x14ac:dyDescent="0.2">
      <c r="A81" s="7" t="s">
        <v>164</v>
      </c>
      <c r="B81" s="8" t="s">
        <v>143</v>
      </c>
      <c r="C81" s="9">
        <v>2247</v>
      </c>
      <c r="D81" s="27">
        <f t="shared" si="5"/>
        <v>80</v>
      </c>
      <c r="E81" s="9">
        <f t="shared" si="0"/>
        <v>513704</v>
      </c>
      <c r="F81" s="28">
        <f t="shared" si="1"/>
        <v>0.42328042328042326</v>
      </c>
      <c r="G81" s="29">
        <v>0.83387</v>
      </c>
      <c r="Q81" s="31">
        <f t="shared" si="4"/>
        <v>0.35555555555555496</v>
      </c>
      <c r="R81" s="8" t="s">
        <v>104</v>
      </c>
      <c r="S81" s="8" t="s">
        <v>135</v>
      </c>
      <c r="T81" s="9">
        <v>3078</v>
      </c>
      <c r="U81" s="29">
        <v>0.82201000000000002</v>
      </c>
    </row>
    <row r="82" spans="1:21" x14ac:dyDescent="0.2">
      <c r="A82" s="4" t="s">
        <v>165</v>
      </c>
      <c r="B82" s="5" t="s">
        <v>41</v>
      </c>
      <c r="C82" s="6">
        <v>2216</v>
      </c>
      <c r="D82" s="22">
        <f t="shared" si="5"/>
        <v>81</v>
      </c>
      <c r="E82" s="6">
        <f t="shared" si="0"/>
        <v>515920</v>
      </c>
      <c r="F82" s="23">
        <f t="shared" si="1"/>
        <v>0.42857142857142855</v>
      </c>
      <c r="G82" s="24">
        <v>0.83747000000000005</v>
      </c>
      <c r="Q82" s="26">
        <f t="shared" si="4"/>
        <v>0.35999999999999938</v>
      </c>
      <c r="R82" s="5" t="s">
        <v>166</v>
      </c>
      <c r="S82" s="5" t="s">
        <v>136</v>
      </c>
      <c r="T82" s="6">
        <v>3039</v>
      </c>
      <c r="U82" s="24">
        <v>0.82501999999999998</v>
      </c>
    </row>
    <row r="83" spans="1:21" x14ac:dyDescent="0.2">
      <c r="A83" s="7" t="s">
        <v>167</v>
      </c>
      <c r="B83" s="8" t="s">
        <v>23</v>
      </c>
      <c r="C83" s="9">
        <v>2180</v>
      </c>
      <c r="D83" s="27">
        <f t="shared" si="5"/>
        <v>82</v>
      </c>
      <c r="E83" s="9">
        <f t="shared" si="0"/>
        <v>518100</v>
      </c>
      <c r="F83" s="28">
        <f t="shared" si="1"/>
        <v>0.43386243386243384</v>
      </c>
      <c r="G83" s="29">
        <v>0.84101000000000004</v>
      </c>
      <c r="Q83" s="31">
        <f t="shared" si="4"/>
        <v>0.36444444444444379</v>
      </c>
      <c r="R83" s="8" t="s">
        <v>66</v>
      </c>
      <c r="S83" s="8" t="s">
        <v>138</v>
      </c>
      <c r="T83" s="9">
        <v>2991</v>
      </c>
      <c r="U83" s="29">
        <v>0.82799</v>
      </c>
    </row>
    <row r="84" spans="1:21" x14ac:dyDescent="0.2">
      <c r="A84" s="4" t="s">
        <v>168</v>
      </c>
      <c r="B84" s="5" t="s">
        <v>63</v>
      </c>
      <c r="C84" s="6">
        <v>2171</v>
      </c>
      <c r="D84" s="22">
        <f t="shared" si="5"/>
        <v>83</v>
      </c>
      <c r="E84" s="6">
        <f t="shared" si="0"/>
        <v>520271</v>
      </c>
      <c r="F84" s="23">
        <f t="shared" si="1"/>
        <v>0.43915343915343913</v>
      </c>
      <c r="G84" s="24">
        <v>0.84453</v>
      </c>
      <c r="Q84" s="26">
        <f t="shared" si="4"/>
        <v>0.36888888888888821</v>
      </c>
      <c r="R84" s="5" t="s">
        <v>104</v>
      </c>
      <c r="S84" s="5" t="s">
        <v>139</v>
      </c>
      <c r="T84" s="6">
        <v>2989</v>
      </c>
      <c r="U84" s="24">
        <v>0.83094999999999997</v>
      </c>
    </row>
    <row r="85" spans="1:21" x14ac:dyDescent="0.2">
      <c r="A85" s="7" t="s">
        <v>169</v>
      </c>
      <c r="B85" s="8" t="s">
        <v>63</v>
      </c>
      <c r="C85" s="9">
        <v>2149</v>
      </c>
      <c r="D85" s="27">
        <f t="shared" si="5"/>
        <v>84</v>
      </c>
      <c r="E85" s="9">
        <f t="shared" si="0"/>
        <v>522420</v>
      </c>
      <c r="F85" s="28">
        <f t="shared" si="1"/>
        <v>0.44444444444444442</v>
      </c>
      <c r="G85" s="29">
        <v>0.84802</v>
      </c>
      <c r="Q85" s="31">
        <f t="shared" si="4"/>
        <v>0.37333333333333263</v>
      </c>
      <c r="R85" s="8" t="s">
        <v>104</v>
      </c>
      <c r="S85" s="8" t="s">
        <v>140</v>
      </c>
      <c r="T85" s="9">
        <v>2846</v>
      </c>
      <c r="U85" s="29">
        <v>0.83377999999999997</v>
      </c>
    </row>
    <row r="86" spans="1:21" x14ac:dyDescent="0.2">
      <c r="A86" s="4" t="s">
        <v>170</v>
      </c>
      <c r="B86" s="5" t="s">
        <v>63</v>
      </c>
      <c r="C86" s="6">
        <v>2144</v>
      </c>
      <c r="D86" s="22">
        <f t="shared" si="5"/>
        <v>85</v>
      </c>
      <c r="E86" s="6">
        <f t="shared" si="0"/>
        <v>524564</v>
      </c>
      <c r="F86" s="23">
        <f t="shared" si="1"/>
        <v>0.44973544973544971</v>
      </c>
      <c r="G86" s="24">
        <v>0.85150000000000003</v>
      </c>
      <c r="Q86" s="26">
        <f t="shared" si="4"/>
        <v>0.37777777777777705</v>
      </c>
      <c r="R86" s="5" t="s">
        <v>104</v>
      </c>
      <c r="S86" s="5" t="s">
        <v>141</v>
      </c>
      <c r="T86" s="6">
        <v>2802</v>
      </c>
      <c r="U86" s="24">
        <v>0.83655999999999997</v>
      </c>
    </row>
    <row r="87" spans="1:21" x14ac:dyDescent="0.2">
      <c r="A87" s="7" t="s">
        <v>171</v>
      </c>
      <c r="B87" s="8" t="s">
        <v>63</v>
      </c>
      <c r="C87" s="9">
        <v>2128</v>
      </c>
      <c r="D87" s="27">
        <f t="shared" si="5"/>
        <v>86</v>
      </c>
      <c r="E87" s="9">
        <f t="shared" si="0"/>
        <v>526692</v>
      </c>
      <c r="F87" s="28">
        <f t="shared" si="1"/>
        <v>0.455026455026455</v>
      </c>
      <c r="G87" s="29">
        <v>0.85494999999999999</v>
      </c>
      <c r="Q87" s="31">
        <f t="shared" si="4"/>
        <v>0.38222222222222146</v>
      </c>
      <c r="R87" s="8" t="s">
        <v>172</v>
      </c>
      <c r="S87" s="8" t="s">
        <v>142</v>
      </c>
      <c r="T87" s="9">
        <v>2714</v>
      </c>
      <c r="U87" s="29">
        <v>0.83925000000000005</v>
      </c>
    </row>
    <row r="88" spans="1:21" x14ac:dyDescent="0.2">
      <c r="A88" s="4" t="s">
        <v>173</v>
      </c>
      <c r="B88" s="5" t="s">
        <v>63</v>
      </c>
      <c r="C88" s="6">
        <v>2120</v>
      </c>
      <c r="D88" s="22">
        <f t="shared" si="5"/>
        <v>87</v>
      </c>
      <c r="E88" s="6">
        <f t="shared" si="0"/>
        <v>528812</v>
      </c>
      <c r="F88" s="23">
        <f t="shared" si="1"/>
        <v>0.46031746031746029</v>
      </c>
      <c r="G88" s="24">
        <v>0.85838999999999999</v>
      </c>
      <c r="Q88" s="26">
        <f t="shared" si="4"/>
        <v>0.38666666666666588</v>
      </c>
      <c r="R88" s="5" t="s">
        <v>104</v>
      </c>
      <c r="S88" s="5" t="s">
        <v>144</v>
      </c>
      <c r="T88" s="6">
        <v>2713</v>
      </c>
      <c r="U88" s="24">
        <v>0.84194000000000002</v>
      </c>
    </row>
    <row r="89" spans="1:21" x14ac:dyDescent="0.2">
      <c r="A89" s="7" t="s">
        <v>174</v>
      </c>
      <c r="B89" s="8" t="s">
        <v>63</v>
      </c>
      <c r="C89" s="9">
        <v>2112</v>
      </c>
      <c r="D89" s="27">
        <f t="shared" si="5"/>
        <v>88</v>
      </c>
      <c r="E89" s="9">
        <f t="shared" si="0"/>
        <v>530924</v>
      </c>
      <c r="F89" s="28">
        <f t="shared" si="1"/>
        <v>0.46560846560846558</v>
      </c>
      <c r="G89" s="29">
        <v>0.86182000000000003</v>
      </c>
      <c r="Q89" s="31">
        <f t="shared" si="4"/>
        <v>0.3911111111111103</v>
      </c>
      <c r="R89" s="8" t="s">
        <v>172</v>
      </c>
      <c r="S89" s="8" t="s">
        <v>145</v>
      </c>
      <c r="T89" s="9">
        <v>2679</v>
      </c>
      <c r="U89" s="29">
        <v>0.84460000000000002</v>
      </c>
    </row>
    <row r="90" spans="1:21" x14ac:dyDescent="0.2">
      <c r="A90" s="4" t="s">
        <v>175</v>
      </c>
      <c r="B90" s="5" t="s">
        <v>143</v>
      </c>
      <c r="C90" s="6">
        <v>2110</v>
      </c>
      <c r="D90" s="22">
        <f t="shared" si="5"/>
        <v>89</v>
      </c>
      <c r="E90" s="6">
        <f t="shared" si="0"/>
        <v>533034</v>
      </c>
      <c r="F90" s="23">
        <f t="shared" si="1"/>
        <v>0.47089947089947087</v>
      </c>
      <c r="G90" s="24">
        <v>0.86524999999999996</v>
      </c>
      <c r="Q90" s="26">
        <f t="shared" si="4"/>
        <v>0.39555555555555472</v>
      </c>
      <c r="R90" s="5" t="s">
        <v>104</v>
      </c>
      <c r="S90" s="5" t="s">
        <v>146</v>
      </c>
      <c r="T90" s="6">
        <v>2670</v>
      </c>
      <c r="U90" s="24">
        <v>0.84723999999999999</v>
      </c>
    </row>
    <row r="91" spans="1:21" x14ac:dyDescent="0.2">
      <c r="A91" s="7" t="s">
        <v>176</v>
      </c>
      <c r="B91" s="8" t="s">
        <v>143</v>
      </c>
      <c r="C91" s="9">
        <v>2057</v>
      </c>
      <c r="D91" s="27">
        <f t="shared" si="5"/>
        <v>90</v>
      </c>
      <c r="E91" s="9">
        <f t="shared" si="0"/>
        <v>535091</v>
      </c>
      <c r="F91" s="28">
        <f t="shared" si="1"/>
        <v>0.47619047619047616</v>
      </c>
      <c r="G91" s="29">
        <v>0.86858999999999997</v>
      </c>
      <c r="Q91" s="31">
        <f t="shared" si="4"/>
        <v>0.39999999999999913</v>
      </c>
      <c r="R91" s="8" t="s">
        <v>104</v>
      </c>
      <c r="S91" s="8" t="s">
        <v>147</v>
      </c>
      <c r="T91" s="9">
        <v>2667</v>
      </c>
      <c r="U91" s="29">
        <v>0.84989000000000003</v>
      </c>
    </row>
    <row r="92" spans="1:21" x14ac:dyDescent="0.2">
      <c r="A92" s="4" t="s">
        <v>177</v>
      </c>
      <c r="B92" s="5" t="s">
        <v>143</v>
      </c>
      <c r="C92" s="6">
        <v>2057</v>
      </c>
      <c r="D92" s="22">
        <f t="shared" si="5"/>
        <v>91</v>
      </c>
      <c r="E92" s="6">
        <f t="shared" si="0"/>
        <v>537148</v>
      </c>
      <c r="F92" s="23">
        <f t="shared" si="1"/>
        <v>0.48148148148148145</v>
      </c>
      <c r="G92" s="24">
        <v>0.87192999999999998</v>
      </c>
      <c r="Q92" s="26">
        <f t="shared" si="4"/>
        <v>0.40444444444444355</v>
      </c>
      <c r="R92" s="5" t="s">
        <v>178</v>
      </c>
      <c r="S92" s="5" t="s">
        <v>148</v>
      </c>
      <c r="T92" s="6">
        <v>2517</v>
      </c>
      <c r="U92" s="24">
        <v>0.85238999999999998</v>
      </c>
    </row>
    <row r="93" spans="1:21" x14ac:dyDescent="0.2">
      <c r="A93" s="7" t="s">
        <v>179</v>
      </c>
      <c r="B93" s="8" t="s">
        <v>30</v>
      </c>
      <c r="C93" s="9">
        <v>1965</v>
      </c>
      <c r="D93" s="27">
        <f t="shared" si="5"/>
        <v>92</v>
      </c>
      <c r="E93" s="9">
        <f t="shared" si="0"/>
        <v>539113</v>
      </c>
      <c r="F93" s="28">
        <f t="shared" si="1"/>
        <v>0.48677248677248675</v>
      </c>
      <c r="G93" s="29">
        <v>0.87512000000000001</v>
      </c>
      <c r="Q93" s="31">
        <f t="shared" si="4"/>
        <v>0.40888888888888797</v>
      </c>
      <c r="R93" s="8" t="s">
        <v>104</v>
      </c>
      <c r="S93" s="8" t="s">
        <v>149</v>
      </c>
      <c r="T93" s="9">
        <v>2488</v>
      </c>
      <c r="U93" s="29">
        <v>0.85485</v>
      </c>
    </row>
    <row r="94" spans="1:21" x14ac:dyDescent="0.2">
      <c r="A94" s="4" t="s">
        <v>180</v>
      </c>
      <c r="B94" s="5" t="s">
        <v>63</v>
      </c>
      <c r="C94" s="6">
        <v>1888</v>
      </c>
      <c r="D94" s="22">
        <f t="shared" si="5"/>
        <v>93</v>
      </c>
      <c r="E94" s="6">
        <f t="shared" si="0"/>
        <v>541001</v>
      </c>
      <c r="F94" s="23">
        <f t="shared" si="1"/>
        <v>0.49206349206349204</v>
      </c>
      <c r="G94" s="24">
        <v>0.87817999999999996</v>
      </c>
      <c r="Q94" s="26">
        <f t="shared" si="4"/>
        <v>0.41333333333333239</v>
      </c>
      <c r="R94" s="5" t="s">
        <v>18</v>
      </c>
      <c r="S94" s="5" t="s">
        <v>96</v>
      </c>
      <c r="T94" s="6">
        <v>2480</v>
      </c>
      <c r="U94" s="24">
        <v>0.85731000000000002</v>
      </c>
    </row>
    <row r="95" spans="1:21" x14ac:dyDescent="0.2">
      <c r="A95" s="7" t="s">
        <v>181</v>
      </c>
      <c r="B95" s="8" t="s">
        <v>63</v>
      </c>
      <c r="C95" s="9">
        <v>1854</v>
      </c>
      <c r="D95" s="27">
        <f t="shared" si="5"/>
        <v>94</v>
      </c>
      <c r="E95" s="9">
        <f t="shared" si="0"/>
        <v>542855</v>
      </c>
      <c r="F95" s="28">
        <f t="shared" si="1"/>
        <v>0.49735449735449733</v>
      </c>
      <c r="G95" s="29">
        <v>0.88119000000000003</v>
      </c>
      <c r="Q95" s="31">
        <f t="shared" si="4"/>
        <v>0.4177777777777768</v>
      </c>
      <c r="R95" s="8" t="s">
        <v>104</v>
      </c>
      <c r="S95" s="8" t="s">
        <v>150</v>
      </c>
      <c r="T95" s="9">
        <v>2406</v>
      </c>
      <c r="U95" s="29">
        <v>0.85970000000000002</v>
      </c>
    </row>
    <row r="96" spans="1:21" x14ac:dyDescent="0.2">
      <c r="A96" s="4" t="s">
        <v>182</v>
      </c>
      <c r="B96" s="5" t="s">
        <v>183</v>
      </c>
      <c r="C96" s="6">
        <v>1830</v>
      </c>
      <c r="D96" s="22">
        <f t="shared" si="5"/>
        <v>95</v>
      </c>
      <c r="E96" s="6">
        <f t="shared" si="0"/>
        <v>544685</v>
      </c>
      <c r="F96" s="23">
        <f t="shared" si="1"/>
        <v>0.50264550264550256</v>
      </c>
      <c r="G96" s="24">
        <v>0.88415999999999995</v>
      </c>
      <c r="Q96" s="26">
        <f t="shared" si="4"/>
        <v>0.42222222222222122</v>
      </c>
      <c r="R96" s="5" t="s">
        <v>104</v>
      </c>
      <c r="S96" s="5" t="s">
        <v>151</v>
      </c>
      <c r="T96" s="6">
        <v>2400</v>
      </c>
      <c r="U96" s="24">
        <v>0.86207999999999996</v>
      </c>
    </row>
    <row r="97" spans="1:21" x14ac:dyDescent="0.2">
      <c r="A97" s="7" t="s">
        <v>184</v>
      </c>
      <c r="B97" s="8" t="s">
        <v>63</v>
      </c>
      <c r="C97" s="9">
        <v>1787</v>
      </c>
      <c r="D97" s="27">
        <f t="shared" si="5"/>
        <v>96</v>
      </c>
      <c r="E97" s="9">
        <f t="shared" si="0"/>
        <v>546472</v>
      </c>
      <c r="F97" s="28">
        <f t="shared" si="1"/>
        <v>0.50793650793650791</v>
      </c>
      <c r="G97" s="29">
        <v>0.88705999999999996</v>
      </c>
      <c r="Q97" s="31">
        <f t="shared" si="4"/>
        <v>0.42666666666666564</v>
      </c>
      <c r="R97" s="8" t="s">
        <v>104</v>
      </c>
      <c r="S97" s="8" t="s">
        <v>152</v>
      </c>
      <c r="T97" s="9">
        <v>2376</v>
      </c>
      <c r="U97" s="29">
        <v>0.86443999999999999</v>
      </c>
    </row>
    <row r="98" spans="1:21" x14ac:dyDescent="0.2">
      <c r="A98" s="4" t="s">
        <v>185</v>
      </c>
      <c r="B98" s="5" t="s">
        <v>90</v>
      </c>
      <c r="C98" s="6">
        <v>1776</v>
      </c>
      <c r="D98" s="22">
        <f t="shared" si="5"/>
        <v>97</v>
      </c>
      <c r="E98" s="6">
        <f t="shared" si="0"/>
        <v>548248</v>
      </c>
      <c r="F98" s="23">
        <f t="shared" si="1"/>
        <v>0.51322751322751325</v>
      </c>
      <c r="G98" s="24">
        <v>0.88993999999999995</v>
      </c>
      <c r="Q98" s="26">
        <f t="shared" si="4"/>
        <v>0.43111111111111006</v>
      </c>
      <c r="R98" s="5" t="s">
        <v>104</v>
      </c>
      <c r="S98" s="5" t="s">
        <v>153</v>
      </c>
      <c r="T98" s="6">
        <v>2373</v>
      </c>
      <c r="U98" s="24">
        <v>0.86678999999999995</v>
      </c>
    </row>
    <row r="99" spans="1:21" x14ac:dyDescent="0.2">
      <c r="A99" s="7" t="s">
        <v>186</v>
      </c>
      <c r="B99" s="8" t="s">
        <v>30</v>
      </c>
      <c r="C99" s="9">
        <v>1728</v>
      </c>
      <c r="D99" s="27">
        <f t="shared" si="5"/>
        <v>98</v>
      </c>
      <c r="E99" s="9">
        <f t="shared" si="0"/>
        <v>549976</v>
      </c>
      <c r="F99" s="28">
        <f t="shared" si="1"/>
        <v>0.5185185185185186</v>
      </c>
      <c r="G99" s="29">
        <v>0.89275000000000004</v>
      </c>
      <c r="Q99" s="31">
        <f t="shared" si="4"/>
        <v>0.43555555555555447</v>
      </c>
      <c r="R99" s="8" t="s">
        <v>104</v>
      </c>
      <c r="S99" s="8" t="s">
        <v>154</v>
      </c>
      <c r="T99" s="9">
        <v>2355</v>
      </c>
      <c r="U99" s="29">
        <v>0.86912999999999996</v>
      </c>
    </row>
    <row r="100" spans="1:21" x14ac:dyDescent="0.2">
      <c r="A100" s="4" t="s">
        <v>187</v>
      </c>
      <c r="B100" s="5" t="s">
        <v>30</v>
      </c>
      <c r="C100" s="6">
        <v>1724</v>
      </c>
      <c r="D100" s="22">
        <f t="shared" si="5"/>
        <v>99</v>
      </c>
      <c r="E100" s="6">
        <f t="shared" si="0"/>
        <v>551700</v>
      </c>
      <c r="F100" s="23">
        <f t="shared" si="1"/>
        <v>0.52380952380952395</v>
      </c>
      <c r="G100" s="24">
        <v>0.89554999999999996</v>
      </c>
      <c r="Q100" s="26">
        <f t="shared" si="4"/>
        <v>0.43999999999999889</v>
      </c>
      <c r="R100" s="5" t="s">
        <v>104</v>
      </c>
      <c r="S100" s="5" t="s">
        <v>155</v>
      </c>
      <c r="T100" s="6">
        <v>2348</v>
      </c>
      <c r="U100" s="24">
        <v>0.87146000000000001</v>
      </c>
    </row>
    <row r="101" spans="1:21" x14ac:dyDescent="0.2">
      <c r="A101" s="7" t="s">
        <v>188</v>
      </c>
      <c r="B101" s="8" t="s">
        <v>30</v>
      </c>
      <c r="C101" s="9">
        <v>1723</v>
      </c>
      <c r="D101" s="27">
        <f t="shared" si="5"/>
        <v>100</v>
      </c>
      <c r="E101" s="9">
        <f t="shared" si="0"/>
        <v>553423</v>
      </c>
      <c r="F101" s="28">
        <f t="shared" si="1"/>
        <v>0.52910052910052929</v>
      </c>
      <c r="G101" s="29">
        <v>0.89834000000000003</v>
      </c>
      <c r="Q101" s="31">
        <f t="shared" si="4"/>
        <v>0.44444444444444331</v>
      </c>
      <c r="R101" s="8" t="s">
        <v>104</v>
      </c>
      <c r="S101" s="8" t="s">
        <v>157</v>
      </c>
      <c r="T101" s="9">
        <v>2348</v>
      </c>
      <c r="U101" s="29">
        <v>0.87378</v>
      </c>
    </row>
    <row r="102" spans="1:21" x14ac:dyDescent="0.2">
      <c r="A102" s="4" t="s">
        <v>189</v>
      </c>
      <c r="B102" s="5" t="s">
        <v>3</v>
      </c>
      <c r="C102" s="6">
        <v>1718</v>
      </c>
      <c r="D102" s="22">
        <f t="shared" si="5"/>
        <v>101</v>
      </c>
      <c r="E102" s="6">
        <f t="shared" si="0"/>
        <v>555141</v>
      </c>
      <c r="F102" s="23">
        <f t="shared" si="1"/>
        <v>0.53439153439153464</v>
      </c>
      <c r="G102" s="24">
        <v>0.90112999999999999</v>
      </c>
      <c r="Q102" s="26">
        <f t="shared" si="4"/>
        <v>0.44888888888888773</v>
      </c>
      <c r="R102" s="5" t="s">
        <v>49</v>
      </c>
      <c r="S102" s="5" t="s">
        <v>158</v>
      </c>
      <c r="T102" s="6">
        <v>2344</v>
      </c>
      <c r="U102" s="24">
        <v>0.87611000000000006</v>
      </c>
    </row>
    <row r="103" spans="1:21" x14ac:dyDescent="0.2">
      <c r="A103" s="7" t="s">
        <v>190</v>
      </c>
      <c r="B103" s="8" t="s">
        <v>63</v>
      </c>
      <c r="C103" s="9">
        <v>1700</v>
      </c>
      <c r="D103" s="27">
        <f t="shared" si="5"/>
        <v>102</v>
      </c>
      <c r="E103" s="9">
        <f t="shared" si="0"/>
        <v>556841</v>
      </c>
      <c r="F103" s="28">
        <f t="shared" si="1"/>
        <v>0.53968253968253999</v>
      </c>
      <c r="G103" s="29">
        <v>0.90388999999999997</v>
      </c>
      <c r="Q103" s="31">
        <f t="shared" si="4"/>
        <v>0.45333333333333214</v>
      </c>
      <c r="R103" s="8" t="s">
        <v>23</v>
      </c>
      <c r="S103" s="8" t="s">
        <v>159</v>
      </c>
      <c r="T103" s="9">
        <v>2311</v>
      </c>
      <c r="U103" s="29">
        <v>0.87839999999999996</v>
      </c>
    </row>
    <row r="104" spans="1:21" x14ac:dyDescent="0.2">
      <c r="A104" s="4" t="s">
        <v>191</v>
      </c>
      <c r="B104" s="5" t="s">
        <v>30</v>
      </c>
      <c r="C104" s="6">
        <v>1666</v>
      </c>
      <c r="D104" s="22">
        <f t="shared" si="5"/>
        <v>103</v>
      </c>
      <c r="E104" s="6">
        <f t="shared" si="0"/>
        <v>558507</v>
      </c>
      <c r="F104" s="23">
        <f t="shared" si="1"/>
        <v>0.54497354497354533</v>
      </c>
      <c r="G104" s="24">
        <v>0.90659000000000001</v>
      </c>
      <c r="Q104" s="26">
        <f t="shared" si="4"/>
        <v>0.45777777777777656</v>
      </c>
      <c r="R104" s="5" t="s">
        <v>49</v>
      </c>
      <c r="S104" s="5" t="s">
        <v>160</v>
      </c>
      <c r="T104" s="6">
        <v>2284</v>
      </c>
      <c r="U104" s="24">
        <v>0.88066999999999995</v>
      </c>
    </row>
    <row r="105" spans="1:21" x14ac:dyDescent="0.2">
      <c r="A105" s="7" t="s">
        <v>192</v>
      </c>
      <c r="B105" s="8" t="s">
        <v>63</v>
      </c>
      <c r="C105" s="9">
        <v>1661</v>
      </c>
      <c r="D105" s="27">
        <f t="shared" si="5"/>
        <v>104</v>
      </c>
      <c r="E105" s="9">
        <f t="shared" si="0"/>
        <v>560168</v>
      </c>
      <c r="F105" s="28">
        <f t="shared" si="1"/>
        <v>0.55026455026455068</v>
      </c>
      <c r="G105" s="29">
        <v>0.90929000000000004</v>
      </c>
      <c r="Q105" s="31">
        <f t="shared" si="4"/>
        <v>0.46222222222222098</v>
      </c>
      <c r="R105" s="8" t="s">
        <v>104</v>
      </c>
      <c r="S105" s="8" t="s">
        <v>161</v>
      </c>
      <c r="T105" s="9">
        <v>2273</v>
      </c>
      <c r="U105" s="29">
        <v>0.88292000000000004</v>
      </c>
    </row>
    <row r="106" spans="1:21" x14ac:dyDescent="0.2">
      <c r="A106" s="4" t="s">
        <v>193</v>
      </c>
      <c r="B106" s="5" t="s">
        <v>63</v>
      </c>
      <c r="C106" s="6">
        <v>1644</v>
      </c>
      <c r="D106" s="22">
        <f t="shared" si="5"/>
        <v>105</v>
      </c>
      <c r="E106" s="6">
        <f t="shared" si="0"/>
        <v>561812</v>
      </c>
      <c r="F106" s="23">
        <f t="shared" si="1"/>
        <v>0.55555555555555602</v>
      </c>
      <c r="G106" s="24">
        <v>0.91195999999999999</v>
      </c>
      <c r="Q106" s="26">
        <f t="shared" si="4"/>
        <v>0.4666666666666654</v>
      </c>
      <c r="R106" s="5" t="s">
        <v>66</v>
      </c>
      <c r="S106" s="5" t="s">
        <v>162</v>
      </c>
      <c r="T106" s="6">
        <v>2252</v>
      </c>
      <c r="U106" s="24">
        <v>0.88515999999999995</v>
      </c>
    </row>
    <row r="107" spans="1:21" x14ac:dyDescent="0.2">
      <c r="A107" s="7" t="s">
        <v>194</v>
      </c>
      <c r="B107" s="8" t="s">
        <v>30</v>
      </c>
      <c r="C107" s="9">
        <v>1627</v>
      </c>
      <c r="D107" s="27">
        <f t="shared" si="5"/>
        <v>106</v>
      </c>
      <c r="E107" s="9">
        <f t="shared" si="0"/>
        <v>563439</v>
      </c>
      <c r="F107" s="28">
        <f t="shared" si="1"/>
        <v>0.56084656084656137</v>
      </c>
      <c r="G107" s="29">
        <v>0.91459999999999997</v>
      </c>
      <c r="Q107" s="31">
        <f t="shared" si="4"/>
        <v>0.47111111111110981</v>
      </c>
      <c r="R107" s="8" t="s">
        <v>104</v>
      </c>
      <c r="S107" s="8" t="s">
        <v>163</v>
      </c>
      <c r="T107" s="9">
        <v>2251</v>
      </c>
      <c r="U107" s="29">
        <v>0.88739000000000001</v>
      </c>
    </row>
    <row r="108" spans="1:21" x14ac:dyDescent="0.2">
      <c r="A108" s="4" t="s">
        <v>195</v>
      </c>
      <c r="B108" s="5" t="s">
        <v>63</v>
      </c>
      <c r="C108" s="6">
        <v>1593</v>
      </c>
      <c r="D108" s="22">
        <f t="shared" si="5"/>
        <v>107</v>
      </c>
      <c r="E108" s="6">
        <f t="shared" si="0"/>
        <v>565032</v>
      </c>
      <c r="F108" s="23">
        <f t="shared" si="1"/>
        <v>0.56613756613756672</v>
      </c>
      <c r="G108" s="24">
        <v>0.91718</v>
      </c>
      <c r="Q108" s="26">
        <f t="shared" si="4"/>
        <v>0.47555555555555423</v>
      </c>
      <c r="R108" s="5" t="s">
        <v>172</v>
      </c>
      <c r="S108" s="5" t="s">
        <v>164</v>
      </c>
      <c r="T108" s="6">
        <v>2247</v>
      </c>
      <c r="U108" s="24">
        <v>0.88961999999999997</v>
      </c>
    </row>
    <row r="109" spans="1:21" x14ac:dyDescent="0.2">
      <c r="A109" s="7" t="s">
        <v>196</v>
      </c>
      <c r="B109" s="8" t="s">
        <v>30</v>
      </c>
      <c r="C109" s="9">
        <v>1584</v>
      </c>
      <c r="D109" s="27">
        <f t="shared" si="5"/>
        <v>108</v>
      </c>
      <c r="E109" s="9">
        <f t="shared" si="0"/>
        <v>566616</v>
      </c>
      <c r="F109" s="28">
        <f t="shared" si="1"/>
        <v>0.57142857142857206</v>
      </c>
      <c r="G109" s="29">
        <v>0.91976000000000002</v>
      </c>
      <c r="Q109" s="31">
        <f t="shared" si="4"/>
        <v>0.47999999999999865</v>
      </c>
      <c r="R109" s="8" t="s">
        <v>197</v>
      </c>
      <c r="S109" s="8" t="s">
        <v>165</v>
      </c>
      <c r="T109" s="9">
        <v>2216</v>
      </c>
      <c r="U109" s="29">
        <v>0.89180999999999999</v>
      </c>
    </row>
    <row r="110" spans="1:21" x14ac:dyDescent="0.2">
      <c r="A110" s="4" t="s">
        <v>198</v>
      </c>
      <c r="B110" s="5" t="s">
        <v>63</v>
      </c>
      <c r="C110" s="6">
        <v>1572</v>
      </c>
      <c r="D110" s="22">
        <f t="shared" si="5"/>
        <v>109</v>
      </c>
      <c r="E110" s="6">
        <f t="shared" si="0"/>
        <v>568188</v>
      </c>
      <c r="F110" s="23">
        <f t="shared" si="1"/>
        <v>0.57671957671957741</v>
      </c>
      <c r="G110" s="24">
        <v>0.92230999999999996</v>
      </c>
      <c r="Q110" s="26">
        <f t="shared" si="4"/>
        <v>0.48444444444444307</v>
      </c>
      <c r="R110" s="5" t="s">
        <v>18</v>
      </c>
      <c r="S110" s="5" t="s">
        <v>98</v>
      </c>
      <c r="T110" s="6">
        <v>2211</v>
      </c>
      <c r="U110" s="24">
        <v>0.89400999999999997</v>
      </c>
    </row>
    <row r="111" spans="1:21" x14ac:dyDescent="0.2">
      <c r="A111" s="7" t="s">
        <v>199</v>
      </c>
      <c r="B111" s="8" t="s">
        <v>23</v>
      </c>
      <c r="C111" s="9">
        <v>1543</v>
      </c>
      <c r="D111" s="27">
        <f t="shared" si="5"/>
        <v>110</v>
      </c>
      <c r="E111" s="9">
        <f t="shared" si="0"/>
        <v>569731</v>
      </c>
      <c r="F111" s="28">
        <f t="shared" si="1"/>
        <v>0.58201058201058276</v>
      </c>
      <c r="G111" s="29">
        <v>0.92481000000000002</v>
      </c>
      <c r="Q111" s="31">
        <f t="shared" si="4"/>
        <v>0.48888888888888749</v>
      </c>
      <c r="R111" s="8" t="s">
        <v>55</v>
      </c>
      <c r="S111" s="8" t="s">
        <v>167</v>
      </c>
      <c r="T111" s="9">
        <v>2180</v>
      </c>
      <c r="U111" s="29">
        <v>0.89617000000000002</v>
      </c>
    </row>
    <row r="112" spans="1:21" x14ac:dyDescent="0.2">
      <c r="A112" s="4" t="s">
        <v>200</v>
      </c>
      <c r="B112" s="5" t="s">
        <v>30</v>
      </c>
      <c r="C112" s="6">
        <v>1501</v>
      </c>
      <c r="D112" s="22">
        <f t="shared" si="5"/>
        <v>111</v>
      </c>
      <c r="E112" s="6">
        <f t="shared" si="0"/>
        <v>571232</v>
      </c>
      <c r="F112" s="23">
        <f t="shared" si="1"/>
        <v>0.5873015873015881</v>
      </c>
      <c r="G112" s="24">
        <v>0.92725000000000002</v>
      </c>
      <c r="Q112" s="26">
        <f t="shared" si="4"/>
        <v>0.4933333333333319</v>
      </c>
      <c r="R112" s="5" t="s">
        <v>104</v>
      </c>
      <c r="S112" s="5" t="s">
        <v>168</v>
      </c>
      <c r="T112" s="6">
        <v>2171</v>
      </c>
      <c r="U112" s="24">
        <v>0.89832000000000001</v>
      </c>
    </row>
    <row r="113" spans="1:21" x14ac:dyDescent="0.2">
      <c r="A113" s="7" t="s">
        <v>201</v>
      </c>
      <c r="B113" s="8" t="s">
        <v>143</v>
      </c>
      <c r="C113" s="9">
        <v>1488</v>
      </c>
      <c r="D113" s="27">
        <f t="shared" si="5"/>
        <v>112</v>
      </c>
      <c r="E113" s="9">
        <f t="shared" si="0"/>
        <v>572720</v>
      </c>
      <c r="F113" s="28">
        <f t="shared" si="1"/>
        <v>0.59259259259259345</v>
      </c>
      <c r="G113" s="29">
        <v>0.92967</v>
      </c>
      <c r="Q113" s="31">
        <f t="shared" si="4"/>
        <v>0.49777777777777632</v>
      </c>
      <c r="R113" s="8" t="s">
        <v>104</v>
      </c>
      <c r="S113" s="8" t="s">
        <v>169</v>
      </c>
      <c r="T113" s="9">
        <v>2149</v>
      </c>
      <c r="U113" s="29">
        <v>0.90046000000000004</v>
      </c>
    </row>
    <row r="114" spans="1:21" x14ac:dyDescent="0.2">
      <c r="A114" s="4" t="s">
        <v>202</v>
      </c>
      <c r="B114" s="5" t="s">
        <v>41</v>
      </c>
      <c r="C114" s="6">
        <v>1395</v>
      </c>
      <c r="D114" s="22">
        <f t="shared" si="5"/>
        <v>113</v>
      </c>
      <c r="E114" s="6">
        <f t="shared" si="0"/>
        <v>574115</v>
      </c>
      <c r="F114" s="23">
        <f t="shared" si="1"/>
        <v>0.59788359788359879</v>
      </c>
      <c r="G114" s="24">
        <v>0.93193000000000004</v>
      </c>
      <c r="Q114" s="26">
        <f t="shared" si="4"/>
        <v>0.50222222222222079</v>
      </c>
      <c r="R114" s="5" t="s">
        <v>104</v>
      </c>
      <c r="S114" s="5" t="s">
        <v>170</v>
      </c>
      <c r="T114" s="6">
        <v>2144</v>
      </c>
      <c r="U114" s="24">
        <v>0.90258000000000005</v>
      </c>
    </row>
    <row r="115" spans="1:21" x14ac:dyDescent="0.2">
      <c r="A115" s="7" t="s">
        <v>203</v>
      </c>
      <c r="B115" s="8" t="s">
        <v>204</v>
      </c>
      <c r="C115" s="9">
        <v>1308</v>
      </c>
      <c r="D115" s="27">
        <f t="shared" si="5"/>
        <v>114</v>
      </c>
      <c r="E115" s="9">
        <f t="shared" si="0"/>
        <v>575423</v>
      </c>
      <c r="F115" s="28">
        <f t="shared" si="1"/>
        <v>0.60317460317460414</v>
      </c>
      <c r="G115" s="29">
        <v>0.93405000000000005</v>
      </c>
      <c r="Q115" s="31">
        <f t="shared" si="4"/>
        <v>0.50666666666666527</v>
      </c>
      <c r="R115" s="8" t="s">
        <v>104</v>
      </c>
      <c r="S115" s="8" t="s">
        <v>171</v>
      </c>
      <c r="T115" s="9">
        <v>2128</v>
      </c>
      <c r="U115" s="29">
        <v>0.90468999999999999</v>
      </c>
    </row>
    <row r="116" spans="1:21" x14ac:dyDescent="0.2">
      <c r="A116" s="4" t="s">
        <v>205</v>
      </c>
      <c r="B116" s="5" t="s">
        <v>63</v>
      </c>
      <c r="C116" s="6">
        <v>1300</v>
      </c>
      <c r="D116" s="22">
        <f t="shared" si="5"/>
        <v>115</v>
      </c>
      <c r="E116" s="6">
        <f t="shared" si="0"/>
        <v>576723</v>
      </c>
      <c r="F116" s="23">
        <f t="shared" si="1"/>
        <v>0.60846560846560949</v>
      </c>
      <c r="G116" s="24">
        <v>0.93615999999999999</v>
      </c>
      <c r="Q116" s="26">
        <f t="shared" si="4"/>
        <v>0.51111111111110974</v>
      </c>
      <c r="R116" s="5" t="s">
        <v>104</v>
      </c>
      <c r="S116" s="5" t="s">
        <v>173</v>
      </c>
      <c r="T116" s="6">
        <v>2120</v>
      </c>
      <c r="U116" s="24">
        <v>0.90680000000000005</v>
      </c>
    </row>
    <row r="117" spans="1:21" x14ac:dyDescent="0.2">
      <c r="A117" s="7" t="s">
        <v>206</v>
      </c>
      <c r="B117" s="8" t="s">
        <v>63</v>
      </c>
      <c r="C117" s="9">
        <v>1280</v>
      </c>
      <c r="D117" s="27">
        <f t="shared" si="5"/>
        <v>116</v>
      </c>
      <c r="E117" s="9">
        <f t="shared" si="0"/>
        <v>578003</v>
      </c>
      <c r="F117" s="28">
        <f t="shared" si="1"/>
        <v>0.61375661375661483</v>
      </c>
      <c r="G117" s="29">
        <v>0.93823999999999996</v>
      </c>
      <c r="Q117" s="31">
        <f t="shared" si="4"/>
        <v>0.51555555555555421</v>
      </c>
      <c r="R117" s="8" t="s">
        <v>104</v>
      </c>
      <c r="S117" s="8" t="s">
        <v>174</v>
      </c>
      <c r="T117" s="9">
        <v>2112</v>
      </c>
      <c r="U117" s="29">
        <v>0.90888999999999998</v>
      </c>
    </row>
    <row r="118" spans="1:21" x14ac:dyDescent="0.2">
      <c r="A118" s="4" t="s">
        <v>207</v>
      </c>
      <c r="B118" s="5" t="s">
        <v>63</v>
      </c>
      <c r="C118" s="6">
        <v>1269</v>
      </c>
      <c r="D118" s="22">
        <f t="shared" si="5"/>
        <v>117</v>
      </c>
      <c r="E118" s="6">
        <f t="shared" si="0"/>
        <v>579272</v>
      </c>
      <c r="F118" s="23">
        <f t="shared" si="1"/>
        <v>0.61904761904762018</v>
      </c>
      <c r="G118" s="24">
        <v>0.94030000000000002</v>
      </c>
      <c r="Q118" s="26">
        <f t="shared" si="4"/>
        <v>0.51999999999999869</v>
      </c>
      <c r="R118" s="5" t="s">
        <v>172</v>
      </c>
      <c r="S118" s="5" t="s">
        <v>175</v>
      </c>
      <c r="T118" s="6">
        <v>2110</v>
      </c>
      <c r="U118" s="24">
        <v>0.91098000000000001</v>
      </c>
    </row>
    <row r="119" spans="1:21" x14ac:dyDescent="0.2">
      <c r="A119" s="7" t="s">
        <v>208</v>
      </c>
      <c r="B119" s="8" t="s">
        <v>63</v>
      </c>
      <c r="C119" s="9">
        <v>1250</v>
      </c>
      <c r="D119" s="27">
        <f t="shared" si="5"/>
        <v>118</v>
      </c>
      <c r="E119" s="9">
        <f t="shared" si="0"/>
        <v>580522</v>
      </c>
      <c r="F119" s="28">
        <f t="shared" si="1"/>
        <v>0.62433862433862553</v>
      </c>
      <c r="G119" s="29">
        <v>0.94233</v>
      </c>
      <c r="Q119" s="31">
        <f t="shared" si="4"/>
        <v>0.52444444444444316</v>
      </c>
      <c r="R119" s="8" t="s">
        <v>172</v>
      </c>
      <c r="S119" s="8" t="s">
        <v>176</v>
      </c>
      <c r="T119" s="9">
        <v>2057</v>
      </c>
      <c r="U119" s="29">
        <v>0.91302000000000005</v>
      </c>
    </row>
    <row r="120" spans="1:21" x14ac:dyDescent="0.2">
      <c r="A120" s="4" t="s">
        <v>209</v>
      </c>
      <c r="B120" s="5" t="s">
        <v>63</v>
      </c>
      <c r="C120" s="6">
        <v>1248</v>
      </c>
      <c r="D120" s="22">
        <f t="shared" si="5"/>
        <v>119</v>
      </c>
      <c r="E120" s="6">
        <f t="shared" si="0"/>
        <v>581770</v>
      </c>
      <c r="F120" s="23">
        <f t="shared" si="1"/>
        <v>0.62962962962963087</v>
      </c>
      <c r="G120" s="24">
        <v>0.94435999999999998</v>
      </c>
      <c r="Q120" s="26">
        <f t="shared" si="4"/>
        <v>0.52888888888888763</v>
      </c>
      <c r="R120" s="5" t="s">
        <v>172</v>
      </c>
      <c r="S120" s="5" t="s">
        <v>177</v>
      </c>
      <c r="T120" s="6">
        <v>2057</v>
      </c>
      <c r="U120" s="24">
        <v>0.91505999999999998</v>
      </c>
    </row>
    <row r="121" spans="1:21" x14ac:dyDescent="0.2">
      <c r="A121" s="7" t="s">
        <v>210</v>
      </c>
      <c r="B121" s="8" t="s">
        <v>63</v>
      </c>
      <c r="C121" s="9">
        <v>1211</v>
      </c>
      <c r="D121" s="27">
        <f t="shared" si="5"/>
        <v>120</v>
      </c>
      <c r="E121" s="9">
        <f t="shared" si="0"/>
        <v>582981</v>
      </c>
      <c r="F121" s="28">
        <f t="shared" si="1"/>
        <v>0.63492063492063622</v>
      </c>
      <c r="G121" s="29">
        <v>0.94632000000000005</v>
      </c>
      <c r="Q121" s="31">
        <f t="shared" si="4"/>
        <v>0.5333333333333321</v>
      </c>
      <c r="R121" s="8" t="s">
        <v>66</v>
      </c>
      <c r="S121" s="8" t="s">
        <v>179</v>
      </c>
      <c r="T121" s="9">
        <v>1965</v>
      </c>
      <c r="U121" s="29">
        <v>0.91700999999999999</v>
      </c>
    </row>
    <row r="122" spans="1:21" x14ac:dyDescent="0.2">
      <c r="A122" s="4" t="s">
        <v>211</v>
      </c>
      <c r="B122" s="5" t="s">
        <v>63</v>
      </c>
      <c r="C122" s="6">
        <v>1167</v>
      </c>
      <c r="D122" s="22">
        <f t="shared" si="5"/>
        <v>121</v>
      </c>
      <c r="E122" s="6">
        <f t="shared" si="0"/>
        <v>584148</v>
      </c>
      <c r="F122" s="23">
        <f t="shared" si="1"/>
        <v>0.64021164021164156</v>
      </c>
      <c r="G122" s="24">
        <v>0.94821999999999995</v>
      </c>
      <c r="Q122" s="26">
        <f t="shared" si="4"/>
        <v>0.53777777777777658</v>
      </c>
      <c r="R122" s="5" t="s">
        <v>104</v>
      </c>
      <c r="S122" s="5" t="s">
        <v>180</v>
      </c>
      <c r="T122" s="6">
        <v>1888</v>
      </c>
      <c r="U122" s="24">
        <v>0.91888999999999998</v>
      </c>
    </row>
    <row r="123" spans="1:21" x14ac:dyDescent="0.2">
      <c r="A123" s="7" t="s">
        <v>212</v>
      </c>
      <c r="B123" s="8" t="s">
        <v>106</v>
      </c>
      <c r="C123" s="9">
        <v>1163</v>
      </c>
      <c r="D123" s="27">
        <f t="shared" si="5"/>
        <v>122</v>
      </c>
      <c r="E123" s="9">
        <f t="shared" si="0"/>
        <v>585311</v>
      </c>
      <c r="F123" s="28">
        <f t="shared" si="1"/>
        <v>0.64550264550264691</v>
      </c>
      <c r="G123" s="29">
        <v>0.95009999999999994</v>
      </c>
      <c r="Q123" s="31">
        <f t="shared" si="4"/>
        <v>0.54222222222222105</v>
      </c>
      <c r="R123" s="8" t="s">
        <v>104</v>
      </c>
      <c r="S123" s="8" t="s">
        <v>181</v>
      </c>
      <c r="T123" s="9">
        <v>1854</v>
      </c>
      <c r="U123" s="29">
        <v>0.92073000000000005</v>
      </c>
    </row>
    <row r="124" spans="1:21" x14ac:dyDescent="0.2">
      <c r="A124" s="4" t="s">
        <v>213</v>
      </c>
      <c r="B124" s="5" t="s">
        <v>63</v>
      </c>
      <c r="C124" s="6">
        <v>1132</v>
      </c>
      <c r="D124" s="22">
        <f t="shared" si="5"/>
        <v>123</v>
      </c>
      <c r="E124" s="6">
        <f t="shared" si="0"/>
        <v>586443</v>
      </c>
      <c r="F124" s="23">
        <f t="shared" si="1"/>
        <v>0.65079365079365226</v>
      </c>
      <c r="G124" s="24">
        <v>0.95194000000000001</v>
      </c>
      <c r="Q124" s="26">
        <f t="shared" si="4"/>
        <v>0.54666666666666552</v>
      </c>
      <c r="R124" s="5" t="s">
        <v>183</v>
      </c>
      <c r="S124" s="5" t="s">
        <v>182</v>
      </c>
      <c r="T124" s="6">
        <v>1830</v>
      </c>
      <c r="U124" s="24">
        <v>0.92254000000000003</v>
      </c>
    </row>
    <row r="125" spans="1:21" x14ac:dyDescent="0.2">
      <c r="A125" s="7" t="s">
        <v>214</v>
      </c>
      <c r="B125" s="8" t="s">
        <v>63</v>
      </c>
      <c r="C125" s="9">
        <v>1125</v>
      </c>
      <c r="D125" s="27">
        <f t="shared" si="5"/>
        <v>124</v>
      </c>
      <c r="E125" s="9">
        <f t="shared" si="0"/>
        <v>587568</v>
      </c>
      <c r="F125" s="28">
        <f t="shared" si="1"/>
        <v>0.6560846560846576</v>
      </c>
      <c r="G125" s="29">
        <v>0.95377000000000001</v>
      </c>
      <c r="Q125" s="31">
        <f t="shared" si="4"/>
        <v>0.55111111111111</v>
      </c>
      <c r="R125" s="8" t="s">
        <v>104</v>
      </c>
      <c r="S125" s="8" t="s">
        <v>184</v>
      </c>
      <c r="T125" s="9">
        <v>1787</v>
      </c>
      <c r="U125" s="29">
        <v>0.92430999999999996</v>
      </c>
    </row>
    <row r="126" spans="1:21" x14ac:dyDescent="0.2">
      <c r="A126" s="4" t="s">
        <v>215</v>
      </c>
      <c r="B126" s="5" t="s">
        <v>63</v>
      </c>
      <c r="C126" s="6">
        <v>1046</v>
      </c>
      <c r="D126" s="22">
        <f t="shared" si="5"/>
        <v>125</v>
      </c>
      <c r="E126" s="6">
        <f t="shared" si="0"/>
        <v>588614</v>
      </c>
      <c r="F126" s="23">
        <f t="shared" si="1"/>
        <v>0.66137566137566295</v>
      </c>
      <c r="G126" s="24">
        <v>0.95547000000000004</v>
      </c>
      <c r="Q126" s="26">
        <f t="shared" si="4"/>
        <v>0.55555555555555447</v>
      </c>
      <c r="R126" s="5" t="s">
        <v>90</v>
      </c>
      <c r="S126" s="5" t="s">
        <v>185</v>
      </c>
      <c r="T126" s="6">
        <v>1776</v>
      </c>
      <c r="U126" s="24">
        <v>0.92606999999999995</v>
      </c>
    </row>
    <row r="127" spans="1:21" x14ac:dyDescent="0.2">
      <c r="A127" s="7" t="s">
        <v>216</v>
      </c>
      <c r="B127" s="8" t="s">
        <v>217</v>
      </c>
      <c r="C127" s="9">
        <v>1037</v>
      </c>
      <c r="D127" s="27">
        <f t="shared" si="5"/>
        <v>126</v>
      </c>
      <c r="E127" s="9">
        <f t="shared" si="0"/>
        <v>589651</v>
      </c>
      <c r="F127" s="28">
        <f t="shared" si="1"/>
        <v>0.66666666666666829</v>
      </c>
      <c r="G127" s="29">
        <v>0.95714999999999995</v>
      </c>
      <c r="Q127" s="31">
        <f t="shared" si="4"/>
        <v>0.55999999999999894</v>
      </c>
      <c r="R127" s="8" t="s">
        <v>66</v>
      </c>
      <c r="S127" s="8" t="s">
        <v>186</v>
      </c>
      <c r="T127" s="9">
        <v>1728</v>
      </c>
      <c r="U127" s="29">
        <v>0.92779</v>
      </c>
    </row>
    <row r="128" spans="1:21" x14ac:dyDescent="0.2">
      <c r="A128" s="4" t="s">
        <v>218</v>
      </c>
      <c r="B128" s="5" t="s">
        <v>63</v>
      </c>
      <c r="C128" s="6">
        <v>1032</v>
      </c>
      <c r="D128" s="22">
        <f t="shared" si="5"/>
        <v>127</v>
      </c>
      <c r="E128" s="6">
        <f t="shared" si="0"/>
        <v>590683</v>
      </c>
      <c r="F128" s="23">
        <f t="shared" si="1"/>
        <v>0.67195767195767364</v>
      </c>
      <c r="G128" s="24">
        <v>0.95882000000000001</v>
      </c>
      <c r="Q128" s="26">
        <f t="shared" si="4"/>
        <v>0.56444444444444342</v>
      </c>
      <c r="R128" s="5" t="s">
        <v>66</v>
      </c>
      <c r="S128" s="5" t="s">
        <v>187</v>
      </c>
      <c r="T128" s="6">
        <v>1724</v>
      </c>
      <c r="U128" s="24">
        <v>0.92949999999999999</v>
      </c>
    </row>
    <row r="129" spans="1:21" x14ac:dyDescent="0.2">
      <c r="A129" s="7" t="s">
        <v>219</v>
      </c>
      <c r="B129" s="8" t="s">
        <v>143</v>
      </c>
      <c r="C129" s="9">
        <v>1007</v>
      </c>
      <c r="D129" s="27">
        <f t="shared" si="5"/>
        <v>128</v>
      </c>
      <c r="E129" s="9">
        <f t="shared" si="0"/>
        <v>591690</v>
      </c>
      <c r="F129" s="28">
        <f t="shared" si="1"/>
        <v>0.67724867724867899</v>
      </c>
      <c r="G129" s="29">
        <v>0.96045999999999998</v>
      </c>
      <c r="Q129" s="31">
        <f t="shared" si="4"/>
        <v>0.56888888888888789</v>
      </c>
      <c r="R129" s="8" t="s">
        <v>66</v>
      </c>
      <c r="S129" s="8" t="s">
        <v>188</v>
      </c>
      <c r="T129" s="9">
        <v>1723</v>
      </c>
      <c r="U129" s="29">
        <v>0.93120999999999998</v>
      </c>
    </row>
    <row r="130" spans="1:21" x14ac:dyDescent="0.2">
      <c r="A130" s="4" t="s">
        <v>220</v>
      </c>
      <c r="B130" s="5" t="s">
        <v>221</v>
      </c>
      <c r="C130" s="6">
        <v>938</v>
      </c>
      <c r="D130" s="22">
        <f t="shared" si="5"/>
        <v>129</v>
      </c>
      <c r="E130" s="6">
        <f t="shared" si="0"/>
        <v>592628</v>
      </c>
      <c r="F130" s="23">
        <f t="shared" si="1"/>
        <v>0.68253968253968433</v>
      </c>
      <c r="G130" s="24">
        <v>0.96197999999999995</v>
      </c>
      <c r="Q130" s="26">
        <f t="shared" si="4"/>
        <v>0.57333333333333236</v>
      </c>
      <c r="R130" s="5" t="s">
        <v>222</v>
      </c>
      <c r="S130" s="5" t="s">
        <v>189</v>
      </c>
      <c r="T130" s="6">
        <v>1718</v>
      </c>
      <c r="U130" s="24">
        <v>0.93291000000000002</v>
      </c>
    </row>
    <row r="131" spans="1:21" x14ac:dyDescent="0.2">
      <c r="A131" s="7" t="s">
        <v>2</v>
      </c>
      <c r="B131" s="8" t="s">
        <v>3</v>
      </c>
      <c r="C131" s="9">
        <v>934</v>
      </c>
      <c r="D131" s="27">
        <f t="shared" si="5"/>
        <v>130</v>
      </c>
      <c r="E131" s="9">
        <f t="shared" si="0"/>
        <v>593562</v>
      </c>
      <c r="F131" s="28">
        <f t="shared" si="1"/>
        <v>0.68783068783068968</v>
      </c>
      <c r="G131" s="29">
        <v>0.96350000000000002</v>
      </c>
      <c r="Q131" s="31">
        <f t="shared" si="4"/>
        <v>0.57777777777777684</v>
      </c>
      <c r="R131" s="8" t="s">
        <v>104</v>
      </c>
      <c r="S131" s="8" t="s">
        <v>190</v>
      </c>
      <c r="T131" s="9">
        <v>1700</v>
      </c>
      <c r="U131" s="29">
        <v>0.93459999999999999</v>
      </c>
    </row>
    <row r="132" spans="1:21" x14ac:dyDescent="0.2">
      <c r="A132" s="4" t="s">
        <v>223</v>
      </c>
      <c r="B132" s="5" t="s">
        <v>143</v>
      </c>
      <c r="C132" s="6">
        <v>922</v>
      </c>
      <c r="D132" s="22">
        <f t="shared" si="5"/>
        <v>131</v>
      </c>
      <c r="E132" s="6">
        <f t="shared" si="0"/>
        <v>594484</v>
      </c>
      <c r="F132" s="23">
        <f t="shared" si="1"/>
        <v>0.69312169312169503</v>
      </c>
      <c r="G132" s="24">
        <v>0.96499000000000001</v>
      </c>
      <c r="Q132" s="26">
        <f t="shared" si="4"/>
        <v>0.58222222222222131</v>
      </c>
      <c r="R132" s="5" t="s">
        <v>66</v>
      </c>
      <c r="S132" s="5" t="s">
        <v>191</v>
      </c>
      <c r="T132" s="6">
        <v>1666</v>
      </c>
      <c r="U132" s="24">
        <v>0.93625000000000003</v>
      </c>
    </row>
    <row r="133" spans="1:21" x14ac:dyDescent="0.2">
      <c r="A133" s="7" t="s">
        <v>224</v>
      </c>
      <c r="B133" s="8" t="s">
        <v>143</v>
      </c>
      <c r="C133" s="9">
        <v>891</v>
      </c>
      <c r="D133" s="27">
        <f t="shared" si="5"/>
        <v>132</v>
      </c>
      <c r="E133" s="9">
        <f t="shared" si="0"/>
        <v>595375</v>
      </c>
      <c r="F133" s="28">
        <f t="shared" si="1"/>
        <v>0.69841269841270037</v>
      </c>
      <c r="G133" s="29">
        <v>0.96643999999999997</v>
      </c>
      <c r="Q133" s="31">
        <f t="shared" si="4"/>
        <v>0.58666666666666578</v>
      </c>
      <c r="R133" s="8" t="s">
        <v>104</v>
      </c>
      <c r="S133" s="8" t="s">
        <v>192</v>
      </c>
      <c r="T133" s="9">
        <v>1661</v>
      </c>
      <c r="U133" s="29">
        <v>0.93789999999999996</v>
      </c>
    </row>
    <row r="134" spans="1:21" x14ac:dyDescent="0.2">
      <c r="A134" s="4" t="s">
        <v>225</v>
      </c>
      <c r="B134" s="5" t="s">
        <v>63</v>
      </c>
      <c r="C134" s="6">
        <v>873</v>
      </c>
      <c r="D134" s="22">
        <f t="shared" si="5"/>
        <v>133</v>
      </c>
      <c r="E134" s="6">
        <f t="shared" si="0"/>
        <v>596248</v>
      </c>
      <c r="F134" s="23">
        <f t="shared" si="1"/>
        <v>0.70370370370370572</v>
      </c>
      <c r="G134" s="24">
        <v>0.96786000000000005</v>
      </c>
      <c r="Q134" s="26">
        <f t="shared" si="4"/>
        <v>0.59111111111111025</v>
      </c>
      <c r="R134" s="5" t="s">
        <v>104</v>
      </c>
      <c r="S134" s="5" t="s">
        <v>193</v>
      </c>
      <c r="T134" s="6">
        <v>1644</v>
      </c>
      <c r="U134" s="24">
        <v>0.93952999999999998</v>
      </c>
    </row>
    <row r="135" spans="1:21" x14ac:dyDescent="0.2">
      <c r="A135" s="7" t="s">
        <v>226</v>
      </c>
      <c r="B135" s="8" t="s">
        <v>63</v>
      </c>
      <c r="C135" s="9">
        <v>859</v>
      </c>
      <c r="D135" s="27">
        <f t="shared" si="5"/>
        <v>134</v>
      </c>
      <c r="E135" s="9">
        <f t="shared" si="0"/>
        <v>597107</v>
      </c>
      <c r="F135" s="28">
        <f t="shared" si="1"/>
        <v>0.70899470899471106</v>
      </c>
      <c r="G135" s="29">
        <v>0.96924999999999994</v>
      </c>
      <c r="Q135" s="31">
        <f t="shared" si="4"/>
        <v>0.59555555555555473</v>
      </c>
      <c r="R135" s="8" t="s">
        <v>66</v>
      </c>
      <c r="S135" s="8" t="s">
        <v>194</v>
      </c>
      <c r="T135" s="9">
        <v>1627</v>
      </c>
      <c r="U135" s="29">
        <v>0.94113999999999998</v>
      </c>
    </row>
    <row r="136" spans="1:21" x14ac:dyDescent="0.2">
      <c r="A136" s="4" t="s">
        <v>227</v>
      </c>
      <c r="B136" s="5" t="s">
        <v>63</v>
      </c>
      <c r="C136" s="6">
        <v>847</v>
      </c>
      <c r="D136" s="22">
        <f t="shared" si="5"/>
        <v>135</v>
      </c>
      <c r="E136" s="6">
        <f t="shared" si="0"/>
        <v>597954</v>
      </c>
      <c r="F136" s="23">
        <f t="shared" si="1"/>
        <v>0.71428571428571641</v>
      </c>
      <c r="G136" s="24">
        <v>0.97062999999999999</v>
      </c>
      <c r="Q136" s="26">
        <f t="shared" si="4"/>
        <v>0.5999999999999992</v>
      </c>
      <c r="R136" s="5" t="s">
        <v>104</v>
      </c>
      <c r="S136" s="5" t="s">
        <v>195</v>
      </c>
      <c r="T136" s="6">
        <v>1593</v>
      </c>
      <c r="U136" s="24">
        <v>0.94272</v>
      </c>
    </row>
    <row r="137" spans="1:21" x14ac:dyDescent="0.2">
      <c r="A137" s="7" t="s">
        <v>228</v>
      </c>
      <c r="B137" s="8" t="s">
        <v>63</v>
      </c>
      <c r="C137" s="9">
        <v>829</v>
      </c>
      <c r="D137" s="27">
        <f t="shared" si="5"/>
        <v>136</v>
      </c>
      <c r="E137" s="9">
        <f t="shared" si="0"/>
        <v>598783</v>
      </c>
      <c r="F137" s="28">
        <f t="shared" si="1"/>
        <v>0.71957671957672176</v>
      </c>
      <c r="G137" s="29">
        <v>0.97197</v>
      </c>
      <c r="Q137" s="31">
        <f t="shared" si="4"/>
        <v>0.60444444444444367</v>
      </c>
      <c r="R137" s="8" t="s">
        <v>66</v>
      </c>
      <c r="S137" s="8" t="s">
        <v>196</v>
      </c>
      <c r="T137" s="9">
        <v>1584</v>
      </c>
      <c r="U137" s="29">
        <v>0.94428999999999996</v>
      </c>
    </row>
    <row r="138" spans="1:21" x14ac:dyDescent="0.2">
      <c r="A138" s="4" t="s">
        <v>229</v>
      </c>
      <c r="B138" s="5" t="s">
        <v>63</v>
      </c>
      <c r="C138" s="6">
        <v>792</v>
      </c>
      <c r="D138" s="22">
        <f t="shared" si="5"/>
        <v>137</v>
      </c>
      <c r="E138" s="6">
        <f t="shared" si="0"/>
        <v>599575</v>
      </c>
      <c r="F138" s="23">
        <f t="shared" si="1"/>
        <v>0.7248677248677271</v>
      </c>
      <c r="G138" s="24">
        <v>0.97326000000000001</v>
      </c>
      <c r="Q138" s="26">
        <f t="shared" si="4"/>
        <v>0.60888888888888815</v>
      </c>
      <c r="R138" s="5" t="s">
        <v>104</v>
      </c>
      <c r="S138" s="5" t="s">
        <v>198</v>
      </c>
      <c r="T138" s="6">
        <v>1572</v>
      </c>
      <c r="U138" s="24">
        <v>0.94584999999999997</v>
      </c>
    </row>
    <row r="139" spans="1:21" x14ac:dyDescent="0.2">
      <c r="A139" s="7" t="s">
        <v>230</v>
      </c>
      <c r="B139" s="8" t="s">
        <v>30</v>
      </c>
      <c r="C139" s="9">
        <v>781</v>
      </c>
      <c r="D139" s="27">
        <f t="shared" si="5"/>
        <v>138</v>
      </c>
      <c r="E139" s="9">
        <f t="shared" si="0"/>
        <v>600356</v>
      </c>
      <c r="F139" s="28">
        <f t="shared" si="1"/>
        <v>0.73015873015873245</v>
      </c>
      <c r="G139" s="29">
        <v>0.97452000000000005</v>
      </c>
      <c r="Q139" s="31">
        <f t="shared" si="4"/>
        <v>0.61333333333333262</v>
      </c>
      <c r="R139" s="8" t="s">
        <v>55</v>
      </c>
      <c r="S139" s="8" t="s">
        <v>199</v>
      </c>
      <c r="T139" s="9">
        <v>1543</v>
      </c>
      <c r="U139" s="29">
        <v>0.94738</v>
      </c>
    </row>
    <row r="140" spans="1:21" x14ac:dyDescent="0.2">
      <c r="A140" s="4" t="s">
        <v>231</v>
      </c>
      <c r="B140" s="5" t="s">
        <v>30</v>
      </c>
      <c r="C140" s="6">
        <v>770</v>
      </c>
      <c r="D140" s="22">
        <f t="shared" si="5"/>
        <v>139</v>
      </c>
      <c r="E140" s="6">
        <f t="shared" si="0"/>
        <v>601126</v>
      </c>
      <c r="F140" s="23">
        <f t="shared" si="1"/>
        <v>0.7354497354497378</v>
      </c>
      <c r="G140" s="24">
        <v>0.97577000000000003</v>
      </c>
      <c r="Q140" s="26">
        <f t="shared" si="4"/>
        <v>0.61777777777777709</v>
      </c>
      <c r="R140" s="5" t="s">
        <v>18</v>
      </c>
      <c r="S140" s="5" t="s">
        <v>100</v>
      </c>
      <c r="T140" s="6">
        <v>1511</v>
      </c>
      <c r="U140" s="24">
        <v>0.94887999999999995</v>
      </c>
    </row>
    <row r="141" spans="1:21" x14ac:dyDescent="0.2">
      <c r="A141" s="7" t="s">
        <v>232</v>
      </c>
      <c r="B141" s="8" t="s">
        <v>30</v>
      </c>
      <c r="C141" s="9">
        <v>707</v>
      </c>
      <c r="D141" s="27">
        <f t="shared" si="5"/>
        <v>140</v>
      </c>
      <c r="E141" s="9">
        <f t="shared" si="0"/>
        <v>601833</v>
      </c>
      <c r="F141" s="28">
        <f t="shared" si="1"/>
        <v>0.74074074074074314</v>
      </c>
      <c r="G141" s="29">
        <v>0.97692000000000001</v>
      </c>
      <c r="Q141" s="31">
        <f t="shared" si="4"/>
        <v>0.62222222222222157</v>
      </c>
      <c r="R141" s="8" t="s">
        <v>66</v>
      </c>
      <c r="S141" s="8" t="s">
        <v>200</v>
      </c>
      <c r="T141" s="9">
        <v>1501</v>
      </c>
      <c r="U141" s="29">
        <v>0.95037000000000005</v>
      </c>
    </row>
    <row r="142" spans="1:21" x14ac:dyDescent="0.2">
      <c r="A142" s="4" t="s">
        <v>233</v>
      </c>
      <c r="B142" s="5" t="s">
        <v>234</v>
      </c>
      <c r="C142" s="6">
        <v>698</v>
      </c>
      <c r="D142" s="22">
        <f t="shared" si="5"/>
        <v>141</v>
      </c>
      <c r="E142" s="6">
        <f t="shared" si="0"/>
        <v>602531</v>
      </c>
      <c r="F142" s="23">
        <f t="shared" si="1"/>
        <v>0.74603174603174849</v>
      </c>
      <c r="G142" s="24">
        <v>0.97804999999999997</v>
      </c>
      <c r="Q142" s="26">
        <f t="shared" si="4"/>
        <v>0.62666666666666604</v>
      </c>
      <c r="R142" s="5" t="s">
        <v>172</v>
      </c>
      <c r="S142" s="5" t="s">
        <v>201</v>
      </c>
      <c r="T142" s="6">
        <v>1488</v>
      </c>
      <c r="U142" s="24">
        <v>0.95184999999999997</v>
      </c>
    </row>
    <row r="143" spans="1:21" x14ac:dyDescent="0.2">
      <c r="A143" s="7" t="s">
        <v>235</v>
      </c>
      <c r="B143" s="8" t="s">
        <v>143</v>
      </c>
      <c r="C143" s="9">
        <v>683</v>
      </c>
      <c r="D143" s="27">
        <f t="shared" si="5"/>
        <v>142</v>
      </c>
      <c r="E143" s="9">
        <f t="shared" si="0"/>
        <v>603214</v>
      </c>
      <c r="F143" s="28">
        <f t="shared" si="1"/>
        <v>0.75132275132275383</v>
      </c>
      <c r="G143" s="29">
        <v>0.97916000000000003</v>
      </c>
      <c r="Q143" s="31">
        <f t="shared" si="4"/>
        <v>0.63111111111111051</v>
      </c>
      <c r="R143" s="8" t="s">
        <v>197</v>
      </c>
      <c r="S143" s="8" t="s">
        <v>202</v>
      </c>
      <c r="T143" s="9">
        <v>1395</v>
      </c>
      <c r="U143" s="29">
        <v>0.95323000000000002</v>
      </c>
    </row>
    <row r="144" spans="1:21" x14ac:dyDescent="0.2">
      <c r="A144" s="4" t="s">
        <v>236</v>
      </c>
      <c r="B144" s="5" t="s">
        <v>63</v>
      </c>
      <c r="C144" s="6">
        <v>668</v>
      </c>
      <c r="D144" s="22">
        <f t="shared" si="5"/>
        <v>143</v>
      </c>
      <c r="E144" s="6">
        <f t="shared" si="0"/>
        <v>603882</v>
      </c>
      <c r="F144" s="23">
        <f t="shared" si="1"/>
        <v>0.75661375661375918</v>
      </c>
      <c r="G144" s="24">
        <v>0.98024999999999995</v>
      </c>
      <c r="Q144" s="26">
        <f t="shared" si="4"/>
        <v>0.63555555555555499</v>
      </c>
      <c r="R144" s="5" t="s">
        <v>18</v>
      </c>
      <c r="S144" s="5" t="s">
        <v>103</v>
      </c>
      <c r="T144" s="6">
        <v>1374</v>
      </c>
      <c r="U144" s="24">
        <v>0.95459000000000005</v>
      </c>
    </row>
    <row r="145" spans="1:21" x14ac:dyDescent="0.2">
      <c r="A145" s="7" t="s">
        <v>237</v>
      </c>
      <c r="B145" s="8" t="s">
        <v>23</v>
      </c>
      <c r="C145" s="9">
        <v>620</v>
      </c>
      <c r="D145" s="27">
        <f t="shared" si="5"/>
        <v>144</v>
      </c>
      <c r="E145" s="9">
        <f t="shared" si="0"/>
        <v>604502</v>
      </c>
      <c r="F145" s="28">
        <f t="shared" si="1"/>
        <v>0.76190476190476453</v>
      </c>
      <c r="G145" s="29">
        <v>0.98124999999999996</v>
      </c>
      <c r="Q145" s="31">
        <f t="shared" si="4"/>
        <v>0.63999999999999946</v>
      </c>
      <c r="R145" s="8" t="s">
        <v>18</v>
      </c>
      <c r="S145" s="8" t="s">
        <v>107</v>
      </c>
      <c r="T145" s="9">
        <v>1317</v>
      </c>
      <c r="U145" s="29">
        <v>0.95589999999999997</v>
      </c>
    </row>
    <row r="146" spans="1:21" x14ac:dyDescent="0.2">
      <c r="A146" s="4" t="s">
        <v>238</v>
      </c>
      <c r="B146" s="5" t="s">
        <v>63</v>
      </c>
      <c r="C146" s="6">
        <v>614</v>
      </c>
      <c r="D146" s="22">
        <f t="shared" si="5"/>
        <v>145</v>
      </c>
      <c r="E146" s="6">
        <f t="shared" si="0"/>
        <v>605116</v>
      </c>
      <c r="F146" s="23">
        <f t="shared" si="1"/>
        <v>0.76719576719576987</v>
      </c>
      <c r="G146" s="24">
        <v>0.98224999999999996</v>
      </c>
      <c r="Q146" s="26">
        <f t="shared" si="4"/>
        <v>0.64444444444444393</v>
      </c>
      <c r="R146" s="5" t="s">
        <v>239</v>
      </c>
      <c r="S146" s="5" t="s">
        <v>203</v>
      </c>
      <c r="T146" s="6">
        <v>1308</v>
      </c>
      <c r="U146" s="24">
        <v>0.95720000000000005</v>
      </c>
    </row>
    <row r="147" spans="1:21" x14ac:dyDescent="0.2">
      <c r="A147" s="7" t="s">
        <v>240</v>
      </c>
      <c r="B147" s="8" t="s">
        <v>63</v>
      </c>
      <c r="C147" s="9">
        <v>591</v>
      </c>
      <c r="D147" s="27">
        <f t="shared" si="5"/>
        <v>146</v>
      </c>
      <c r="E147" s="9">
        <f t="shared" si="0"/>
        <v>605707</v>
      </c>
      <c r="F147" s="28">
        <f t="shared" si="1"/>
        <v>0.77248677248677522</v>
      </c>
      <c r="G147" s="29">
        <v>0.98321000000000003</v>
      </c>
      <c r="Q147" s="31">
        <f t="shared" si="4"/>
        <v>0.6488888888888884</v>
      </c>
      <c r="R147" s="8" t="s">
        <v>104</v>
      </c>
      <c r="S147" s="8" t="s">
        <v>205</v>
      </c>
      <c r="T147" s="9">
        <v>1300</v>
      </c>
      <c r="U147" s="29">
        <v>0.95848999999999995</v>
      </c>
    </row>
    <row r="148" spans="1:21" x14ac:dyDescent="0.2">
      <c r="A148" s="4" t="s">
        <v>241</v>
      </c>
      <c r="B148" s="5" t="s">
        <v>63</v>
      </c>
      <c r="C148" s="6">
        <v>566</v>
      </c>
      <c r="D148" s="22">
        <f t="shared" si="5"/>
        <v>147</v>
      </c>
      <c r="E148" s="6">
        <f t="shared" si="0"/>
        <v>606273</v>
      </c>
      <c r="F148" s="23">
        <f t="shared" si="1"/>
        <v>0.77777777777778057</v>
      </c>
      <c r="G148" s="24">
        <v>0.98412999999999995</v>
      </c>
      <c r="Q148" s="26">
        <f t="shared" si="4"/>
        <v>0.65333333333333288</v>
      </c>
      <c r="R148" s="5" t="s">
        <v>104</v>
      </c>
      <c r="S148" s="5" t="s">
        <v>206</v>
      </c>
      <c r="T148" s="6">
        <v>1280</v>
      </c>
      <c r="U148" s="24">
        <v>0.95975999999999995</v>
      </c>
    </row>
    <row r="149" spans="1:21" x14ac:dyDescent="0.2">
      <c r="A149" s="7" t="s">
        <v>242</v>
      </c>
      <c r="B149" s="8" t="s">
        <v>63</v>
      </c>
      <c r="C149" s="9">
        <v>502</v>
      </c>
      <c r="D149" s="27">
        <f t="shared" si="5"/>
        <v>148</v>
      </c>
      <c r="E149" s="9">
        <f t="shared" si="0"/>
        <v>606775</v>
      </c>
      <c r="F149" s="28">
        <f t="shared" si="1"/>
        <v>0.78306878306878591</v>
      </c>
      <c r="G149" s="29">
        <v>0.98494000000000004</v>
      </c>
      <c r="Q149" s="31">
        <f t="shared" si="4"/>
        <v>0.65777777777777735</v>
      </c>
      <c r="R149" s="8" t="s">
        <v>104</v>
      </c>
      <c r="S149" s="8" t="s">
        <v>207</v>
      </c>
      <c r="T149" s="9">
        <v>1269</v>
      </c>
      <c r="U149" s="29">
        <v>0.96101000000000003</v>
      </c>
    </row>
    <row r="150" spans="1:21" x14ac:dyDescent="0.2">
      <c r="A150" s="4" t="s">
        <v>243</v>
      </c>
      <c r="B150" s="5" t="s">
        <v>30</v>
      </c>
      <c r="C150" s="6">
        <v>498</v>
      </c>
      <c r="D150" s="22">
        <f t="shared" si="5"/>
        <v>149</v>
      </c>
      <c r="E150" s="6">
        <f t="shared" si="0"/>
        <v>607273</v>
      </c>
      <c r="F150" s="23">
        <f t="shared" si="1"/>
        <v>0.78835978835979126</v>
      </c>
      <c r="G150" s="24">
        <v>0.98575000000000002</v>
      </c>
      <c r="Q150" s="26">
        <f t="shared" si="4"/>
        <v>0.66222222222222182</v>
      </c>
      <c r="R150" s="5" t="s">
        <v>239</v>
      </c>
      <c r="S150" s="5" t="s">
        <v>208</v>
      </c>
      <c r="T150" s="6">
        <v>1250</v>
      </c>
      <c r="U150" s="24">
        <v>0.96225000000000005</v>
      </c>
    </row>
    <row r="151" spans="1:21" x14ac:dyDescent="0.2">
      <c r="A151" s="7" t="s">
        <v>244</v>
      </c>
      <c r="B151" s="8" t="s">
        <v>63</v>
      </c>
      <c r="C151" s="9">
        <v>446</v>
      </c>
      <c r="D151" s="27">
        <f t="shared" si="5"/>
        <v>150</v>
      </c>
      <c r="E151" s="9">
        <f t="shared" si="0"/>
        <v>607719</v>
      </c>
      <c r="F151" s="28">
        <f t="shared" si="1"/>
        <v>0.7936507936507966</v>
      </c>
      <c r="G151" s="29">
        <v>0.98648000000000002</v>
      </c>
      <c r="Q151" s="31">
        <f t="shared" si="4"/>
        <v>0.6666666666666663</v>
      </c>
      <c r="R151" s="8" t="s">
        <v>104</v>
      </c>
      <c r="S151" s="8" t="s">
        <v>209</v>
      </c>
      <c r="T151" s="9">
        <v>1248</v>
      </c>
      <c r="U151" s="29">
        <v>0.96348999999999996</v>
      </c>
    </row>
    <row r="152" spans="1:21" x14ac:dyDescent="0.2">
      <c r="A152" s="4" t="s">
        <v>245</v>
      </c>
      <c r="B152" s="5" t="s">
        <v>63</v>
      </c>
      <c r="C152" s="6">
        <v>432</v>
      </c>
      <c r="D152" s="22">
        <f t="shared" si="5"/>
        <v>151</v>
      </c>
      <c r="E152" s="6">
        <f t="shared" si="0"/>
        <v>608151</v>
      </c>
      <c r="F152" s="23">
        <f t="shared" si="1"/>
        <v>0.79894179894180195</v>
      </c>
      <c r="G152" s="24">
        <v>0.98717999999999995</v>
      </c>
      <c r="Q152" s="26">
        <f t="shared" si="4"/>
        <v>0.67111111111111077</v>
      </c>
      <c r="R152" s="5" t="s">
        <v>104</v>
      </c>
      <c r="S152" s="5" t="s">
        <v>210</v>
      </c>
      <c r="T152" s="6">
        <v>1211</v>
      </c>
      <c r="U152" s="24">
        <v>0.96469000000000005</v>
      </c>
    </row>
    <row r="153" spans="1:21" x14ac:dyDescent="0.2">
      <c r="A153" s="7" t="s">
        <v>246</v>
      </c>
      <c r="B153" s="8" t="s">
        <v>143</v>
      </c>
      <c r="C153" s="9">
        <v>408</v>
      </c>
      <c r="D153" s="27">
        <f t="shared" si="5"/>
        <v>152</v>
      </c>
      <c r="E153" s="9">
        <f t="shared" si="0"/>
        <v>608559</v>
      </c>
      <c r="F153" s="28">
        <f t="shared" si="1"/>
        <v>0.8042328042328073</v>
      </c>
      <c r="G153" s="29">
        <v>0.98784000000000005</v>
      </c>
      <c r="Q153" s="31">
        <f t="shared" si="4"/>
        <v>0.67555555555555524</v>
      </c>
      <c r="R153" s="8" t="s">
        <v>104</v>
      </c>
      <c r="S153" s="8" t="s">
        <v>211</v>
      </c>
      <c r="T153" s="9">
        <v>1167</v>
      </c>
      <c r="U153" s="29">
        <v>0.96584999999999999</v>
      </c>
    </row>
    <row r="154" spans="1:21" x14ac:dyDescent="0.2">
      <c r="A154" s="4" t="s">
        <v>247</v>
      </c>
      <c r="B154" s="5" t="s">
        <v>63</v>
      </c>
      <c r="C154" s="6">
        <v>394</v>
      </c>
      <c r="D154" s="22">
        <f t="shared" si="5"/>
        <v>153</v>
      </c>
      <c r="E154" s="6">
        <f t="shared" si="0"/>
        <v>608953</v>
      </c>
      <c r="F154" s="23">
        <f t="shared" si="1"/>
        <v>0.80952380952381264</v>
      </c>
      <c r="G154" s="24">
        <v>0.98848000000000003</v>
      </c>
      <c r="Q154" s="26">
        <f t="shared" si="4"/>
        <v>0.67999999999999972</v>
      </c>
      <c r="R154" s="5" t="s">
        <v>106</v>
      </c>
      <c r="S154" s="5" t="s">
        <v>212</v>
      </c>
      <c r="T154" s="6">
        <v>1163</v>
      </c>
      <c r="U154" s="24">
        <v>0.96699999999999997</v>
      </c>
    </row>
    <row r="155" spans="1:21" x14ac:dyDescent="0.2">
      <c r="A155" s="7" t="s">
        <v>248</v>
      </c>
      <c r="B155" s="8" t="s">
        <v>143</v>
      </c>
      <c r="C155" s="9">
        <v>369</v>
      </c>
      <c r="D155" s="27">
        <f t="shared" si="5"/>
        <v>154</v>
      </c>
      <c r="E155" s="9">
        <f t="shared" si="0"/>
        <v>609322</v>
      </c>
      <c r="F155" s="28">
        <f t="shared" si="1"/>
        <v>0.81481481481481799</v>
      </c>
      <c r="G155" s="29">
        <v>0.98907999999999996</v>
      </c>
      <c r="Q155" s="31">
        <f t="shared" si="4"/>
        <v>0.68444444444444419</v>
      </c>
      <c r="R155" s="8" t="s">
        <v>104</v>
      </c>
      <c r="S155" s="8" t="s">
        <v>213</v>
      </c>
      <c r="T155" s="9">
        <v>1132</v>
      </c>
      <c r="U155" s="29">
        <v>0.96813000000000005</v>
      </c>
    </row>
    <row r="156" spans="1:21" x14ac:dyDescent="0.2">
      <c r="A156" s="4" t="s">
        <v>249</v>
      </c>
      <c r="B156" s="5" t="s">
        <v>137</v>
      </c>
      <c r="C156" s="6">
        <v>351</v>
      </c>
      <c r="D156" s="22">
        <f t="shared" si="5"/>
        <v>155</v>
      </c>
      <c r="E156" s="6">
        <f t="shared" si="0"/>
        <v>609673</v>
      </c>
      <c r="F156" s="23">
        <f t="shared" si="1"/>
        <v>0.82010582010582334</v>
      </c>
      <c r="G156" s="24">
        <v>0.98965000000000003</v>
      </c>
      <c r="Q156" s="26">
        <f t="shared" si="4"/>
        <v>0.68888888888888866</v>
      </c>
      <c r="R156" s="5" t="s">
        <v>104</v>
      </c>
      <c r="S156" s="5" t="s">
        <v>214</v>
      </c>
      <c r="T156" s="6">
        <v>1125</v>
      </c>
      <c r="U156" s="24">
        <v>0.96923999999999999</v>
      </c>
    </row>
    <row r="157" spans="1:21" x14ac:dyDescent="0.2">
      <c r="A157" s="7" t="s">
        <v>250</v>
      </c>
      <c r="B157" s="8" t="s">
        <v>63</v>
      </c>
      <c r="C157" s="9">
        <v>345</v>
      </c>
      <c r="D157" s="27">
        <f t="shared" si="5"/>
        <v>156</v>
      </c>
      <c r="E157" s="9">
        <f t="shared" si="0"/>
        <v>610018</v>
      </c>
      <c r="F157" s="28">
        <f t="shared" si="1"/>
        <v>0.82539682539682868</v>
      </c>
      <c r="G157" s="29">
        <v>0.99021000000000003</v>
      </c>
      <c r="Q157" s="31">
        <f t="shared" si="4"/>
        <v>0.69333333333333313</v>
      </c>
      <c r="R157" s="8" t="s">
        <v>104</v>
      </c>
      <c r="S157" s="8" t="s">
        <v>215</v>
      </c>
      <c r="T157" s="9">
        <v>1046</v>
      </c>
      <c r="U157" s="29">
        <v>0.97028000000000003</v>
      </c>
    </row>
    <row r="158" spans="1:21" x14ac:dyDescent="0.2">
      <c r="A158" s="4" t="s">
        <v>251</v>
      </c>
      <c r="B158" s="5" t="s">
        <v>63</v>
      </c>
      <c r="C158" s="6">
        <v>339</v>
      </c>
      <c r="D158" s="22">
        <f t="shared" si="5"/>
        <v>157</v>
      </c>
      <c r="E158" s="6">
        <f t="shared" si="0"/>
        <v>610357</v>
      </c>
      <c r="F158" s="23">
        <f t="shared" si="1"/>
        <v>0.83068783068783403</v>
      </c>
      <c r="G158" s="24">
        <v>0.99075999999999997</v>
      </c>
      <c r="Q158" s="26">
        <f t="shared" si="4"/>
        <v>0.69777777777777761</v>
      </c>
      <c r="R158" s="5" t="s">
        <v>252</v>
      </c>
      <c r="S158" s="5" t="s">
        <v>216</v>
      </c>
      <c r="T158" s="6">
        <v>1037</v>
      </c>
      <c r="U158" s="24">
        <v>0.97131000000000001</v>
      </c>
    </row>
    <row r="159" spans="1:21" x14ac:dyDescent="0.2">
      <c r="A159" s="7" t="s">
        <v>253</v>
      </c>
      <c r="B159" s="8" t="s">
        <v>143</v>
      </c>
      <c r="C159" s="9">
        <v>339</v>
      </c>
      <c r="D159" s="27">
        <f t="shared" si="5"/>
        <v>158</v>
      </c>
      <c r="E159" s="9">
        <f t="shared" si="0"/>
        <v>610696</v>
      </c>
      <c r="F159" s="28">
        <f t="shared" si="1"/>
        <v>0.83597883597883937</v>
      </c>
      <c r="G159" s="29">
        <v>0.99131000000000002</v>
      </c>
      <c r="Q159" s="31">
        <f t="shared" si="4"/>
        <v>0.70222222222222208</v>
      </c>
      <c r="R159" s="8" t="s">
        <v>104</v>
      </c>
      <c r="S159" s="8" t="s">
        <v>218</v>
      </c>
      <c r="T159" s="9">
        <v>1032</v>
      </c>
      <c r="U159" s="29">
        <v>0.97233000000000003</v>
      </c>
    </row>
    <row r="160" spans="1:21" x14ac:dyDescent="0.2">
      <c r="A160" s="4" t="s">
        <v>254</v>
      </c>
      <c r="B160" s="5" t="s">
        <v>63</v>
      </c>
      <c r="C160" s="6">
        <v>335</v>
      </c>
      <c r="D160" s="22">
        <f t="shared" si="5"/>
        <v>159</v>
      </c>
      <c r="E160" s="6">
        <f t="shared" si="0"/>
        <v>611031</v>
      </c>
      <c r="F160" s="23">
        <f t="shared" si="1"/>
        <v>0.84126984126984472</v>
      </c>
      <c r="G160" s="24">
        <v>0.99185000000000001</v>
      </c>
      <c r="Q160" s="26">
        <f t="shared" si="4"/>
        <v>0.70666666666666655</v>
      </c>
      <c r="R160" s="5" t="s">
        <v>172</v>
      </c>
      <c r="S160" s="5" t="s">
        <v>219</v>
      </c>
      <c r="T160" s="6">
        <v>1007</v>
      </c>
      <c r="U160" s="24">
        <v>0.97333000000000003</v>
      </c>
    </row>
    <row r="161" spans="1:21" x14ac:dyDescent="0.2">
      <c r="A161" s="7" t="s">
        <v>255</v>
      </c>
      <c r="B161" s="8" t="s">
        <v>63</v>
      </c>
      <c r="C161" s="9">
        <v>321</v>
      </c>
      <c r="D161" s="27">
        <f t="shared" si="5"/>
        <v>160</v>
      </c>
      <c r="E161" s="9">
        <f t="shared" si="0"/>
        <v>611352</v>
      </c>
      <c r="F161" s="28">
        <f t="shared" si="1"/>
        <v>0.84656084656085007</v>
      </c>
      <c r="G161" s="29">
        <v>0.99236999999999997</v>
      </c>
      <c r="Q161" s="31">
        <f t="shared" si="4"/>
        <v>0.71111111111111103</v>
      </c>
      <c r="R161" s="8" t="s">
        <v>221</v>
      </c>
      <c r="S161" s="8" t="s">
        <v>220</v>
      </c>
      <c r="T161" s="9">
        <v>938</v>
      </c>
      <c r="U161" s="29">
        <v>0.97426000000000001</v>
      </c>
    </row>
    <row r="162" spans="1:21" x14ac:dyDescent="0.2">
      <c r="A162" s="4" t="s">
        <v>256</v>
      </c>
      <c r="B162" s="5" t="s">
        <v>63</v>
      </c>
      <c r="C162" s="6">
        <v>290</v>
      </c>
      <c r="D162" s="22">
        <f t="shared" si="5"/>
        <v>161</v>
      </c>
      <c r="E162" s="6">
        <f t="shared" si="0"/>
        <v>611642</v>
      </c>
      <c r="F162" s="23">
        <f t="shared" si="1"/>
        <v>0.85185185185185541</v>
      </c>
      <c r="G162" s="24">
        <v>0.99283999999999994</v>
      </c>
      <c r="Q162" s="26">
        <f t="shared" si="4"/>
        <v>0.7155555555555555</v>
      </c>
      <c r="R162" s="5" t="s">
        <v>222</v>
      </c>
      <c r="S162" s="5" t="s">
        <v>2</v>
      </c>
      <c r="T162" s="6">
        <v>934</v>
      </c>
      <c r="U162" s="24">
        <v>0.97519</v>
      </c>
    </row>
    <row r="163" spans="1:21" x14ac:dyDescent="0.2">
      <c r="A163" s="7" t="s">
        <v>257</v>
      </c>
      <c r="B163" s="8" t="s">
        <v>143</v>
      </c>
      <c r="C163" s="9">
        <v>275</v>
      </c>
      <c r="D163" s="27">
        <f t="shared" si="5"/>
        <v>162</v>
      </c>
      <c r="E163" s="9">
        <f t="shared" si="0"/>
        <v>611917</v>
      </c>
      <c r="F163" s="28">
        <f t="shared" si="1"/>
        <v>0.85714285714286076</v>
      </c>
      <c r="G163" s="29">
        <v>0.99329000000000001</v>
      </c>
      <c r="Q163" s="31">
        <f t="shared" si="4"/>
        <v>0.72</v>
      </c>
      <c r="R163" s="8" t="s">
        <v>172</v>
      </c>
      <c r="S163" s="8" t="s">
        <v>223</v>
      </c>
      <c r="T163" s="9">
        <v>922</v>
      </c>
      <c r="U163" s="29">
        <v>0.97609999999999997</v>
      </c>
    </row>
    <row r="164" spans="1:21" x14ac:dyDescent="0.2">
      <c r="A164" s="4" t="s">
        <v>258</v>
      </c>
      <c r="B164" s="5" t="s">
        <v>143</v>
      </c>
      <c r="C164" s="6">
        <v>274</v>
      </c>
      <c r="D164" s="22">
        <f t="shared" si="5"/>
        <v>163</v>
      </c>
      <c r="E164" s="6">
        <f t="shared" si="0"/>
        <v>612191</v>
      </c>
      <c r="F164" s="23">
        <f t="shared" si="1"/>
        <v>0.86243386243386611</v>
      </c>
      <c r="G164" s="24">
        <v>0.99373</v>
      </c>
      <c r="Q164" s="26">
        <f t="shared" si="4"/>
        <v>0.72444444444444445</v>
      </c>
      <c r="R164" s="5" t="s">
        <v>172</v>
      </c>
      <c r="S164" s="5" t="s">
        <v>224</v>
      </c>
      <c r="T164" s="6">
        <v>891</v>
      </c>
      <c r="U164" s="24">
        <v>0.97699000000000003</v>
      </c>
    </row>
    <row r="165" spans="1:21" x14ac:dyDescent="0.2">
      <c r="A165" s="7" t="s">
        <v>259</v>
      </c>
      <c r="B165" s="8" t="s">
        <v>63</v>
      </c>
      <c r="C165" s="9">
        <v>266</v>
      </c>
      <c r="D165" s="27">
        <f t="shared" si="5"/>
        <v>164</v>
      </c>
      <c r="E165" s="9">
        <f t="shared" si="0"/>
        <v>612457</v>
      </c>
      <c r="F165" s="28">
        <f t="shared" si="1"/>
        <v>0.86772486772487145</v>
      </c>
      <c r="G165" s="29">
        <v>0.99417</v>
      </c>
      <c r="Q165" s="31">
        <f t="shared" si="4"/>
        <v>0.72888888888888892</v>
      </c>
      <c r="R165" s="8" t="s">
        <v>104</v>
      </c>
      <c r="S165" s="8" t="s">
        <v>225</v>
      </c>
      <c r="T165" s="9">
        <v>873</v>
      </c>
      <c r="U165" s="29">
        <v>0.97785</v>
      </c>
    </row>
    <row r="166" spans="1:21" x14ac:dyDescent="0.2">
      <c r="A166" s="4" t="s">
        <v>260</v>
      </c>
      <c r="B166" s="5" t="s">
        <v>63</v>
      </c>
      <c r="C166" s="6">
        <v>266</v>
      </c>
      <c r="D166" s="22">
        <f t="shared" si="5"/>
        <v>165</v>
      </c>
      <c r="E166" s="6">
        <f t="shared" si="0"/>
        <v>612723</v>
      </c>
      <c r="F166" s="23">
        <f t="shared" si="1"/>
        <v>0.8730158730158768</v>
      </c>
      <c r="G166" s="24">
        <v>0.99460000000000004</v>
      </c>
      <c r="Q166" s="26">
        <f t="shared" si="4"/>
        <v>0.73333333333333339</v>
      </c>
      <c r="R166" s="5" t="s">
        <v>104</v>
      </c>
      <c r="S166" s="5" t="s">
        <v>226</v>
      </c>
      <c r="T166" s="6">
        <v>859</v>
      </c>
      <c r="U166" s="24">
        <v>0.97870999999999997</v>
      </c>
    </row>
    <row r="167" spans="1:21" x14ac:dyDescent="0.2">
      <c r="A167" s="7" t="s">
        <v>261</v>
      </c>
      <c r="B167" s="8" t="s">
        <v>30</v>
      </c>
      <c r="C167" s="9">
        <v>264</v>
      </c>
      <c r="D167" s="27">
        <f t="shared" si="5"/>
        <v>166</v>
      </c>
      <c r="E167" s="9">
        <f t="shared" si="0"/>
        <v>612987</v>
      </c>
      <c r="F167" s="28">
        <f t="shared" si="1"/>
        <v>0.87830687830688214</v>
      </c>
      <c r="G167" s="29">
        <v>0.99502999999999997</v>
      </c>
      <c r="Q167" s="31">
        <f t="shared" si="4"/>
        <v>0.73777777777777787</v>
      </c>
      <c r="R167" s="8" t="s">
        <v>104</v>
      </c>
      <c r="S167" s="8" t="s">
        <v>227</v>
      </c>
      <c r="T167" s="9">
        <v>847</v>
      </c>
      <c r="U167" s="29">
        <v>0.97955000000000003</v>
      </c>
    </row>
    <row r="168" spans="1:21" x14ac:dyDescent="0.2">
      <c r="A168" s="4" t="s">
        <v>262</v>
      </c>
      <c r="B168" s="5" t="s">
        <v>63</v>
      </c>
      <c r="C168" s="6">
        <v>252</v>
      </c>
      <c r="D168" s="22">
        <f t="shared" si="5"/>
        <v>167</v>
      </c>
      <c r="E168" s="6">
        <f t="shared" si="0"/>
        <v>613239</v>
      </c>
      <c r="F168" s="23">
        <f t="shared" si="1"/>
        <v>0.88359788359788749</v>
      </c>
      <c r="G168" s="24">
        <v>0.99543000000000004</v>
      </c>
      <c r="Q168" s="26">
        <f t="shared" si="4"/>
        <v>0.74222222222222234</v>
      </c>
      <c r="R168" s="5" t="s">
        <v>104</v>
      </c>
      <c r="S168" s="5" t="s">
        <v>228</v>
      </c>
      <c r="T168" s="6">
        <v>829</v>
      </c>
      <c r="U168" s="24">
        <v>0.98036999999999996</v>
      </c>
    </row>
    <row r="169" spans="1:21" x14ac:dyDescent="0.2">
      <c r="A169" s="7" t="s">
        <v>263</v>
      </c>
      <c r="B169" s="8" t="s">
        <v>30</v>
      </c>
      <c r="C169" s="9">
        <v>243</v>
      </c>
      <c r="D169" s="27">
        <f t="shared" si="5"/>
        <v>168</v>
      </c>
      <c r="E169" s="9">
        <f t="shared" si="0"/>
        <v>613482</v>
      </c>
      <c r="F169" s="28">
        <f t="shared" si="1"/>
        <v>0.88888888888889284</v>
      </c>
      <c r="G169" s="29">
        <v>0.99582999999999999</v>
      </c>
      <c r="Q169" s="31">
        <f t="shared" si="4"/>
        <v>0.74666666666666681</v>
      </c>
      <c r="R169" s="8" t="s">
        <v>104</v>
      </c>
      <c r="S169" s="8" t="s">
        <v>229</v>
      </c>
      <c r="T169" s="9">
        <v>792</v>
      </c>
      <c r="U169" s="29">
        <v>0.98114999999999997</v>
      </c>
    </row>
    <row r="170" spans="1:21" x14ac:dyDescent="0.2">
      <c r="A170" s="4" t="s">
        <v>264</v>
      </c>
      <c r="B170" s="5" t="s">
        <v>63</v>
      </c>
      <c r="C170" s="6">
        <v>241</v>
      </c>
      <c r="D170" s="22">
        <f t="shared" si="5"/>
        <v>169</v>
      </c>
      <c r="E170" s="6">
        <f t="shared" si="0"/>
        <v>613723</v>
      </c>
      <c r="F170" s="23">
        <f t="shared" si="1"/>
        <v>0.89417989417989818</v>
      </c>
      <c r="G170" s="24">
        <v>0.99621999999999999</v>
      </c>
      <c r="Q170" s="26">
        <f t="shared" si="4"/>
        <v>0.75111111111111128</v>
      </c>
      <c r="R170" s="5" t="s">
        <v>66</v>
      </c>
      <c r="S170" s="5" t="s">
        <v>230</v>
      </c>
      <c r="T170" s="6">
        <v>781</v>
      </c>
      <c r="U170" s="24">
        <v>0.98192999999999997</v>
      </c>
    </row>
    <row r="171" spans="1:21" x14ac:dyDescent="0.2">
      <c r="A171" s="7" t="s">
        <v>265</v>
      </c>
      <c r="B171" s="8" t="s">
        <v>63</v>
      </c>
      <c r="C171" s="9">
        <v>238</v>
      </c>
      <c r="D171" s="27">
        <f t="shared" si="5"/>
        <v>170</v>
      </c>
      <c r="E171" s="9">
        <f t="shared" si="0"/>
        <v>613961</v>
      </c>
      <c r="F171" s="28">
        <f t="shared" si="1"/>
        <v>0.89947089947090353</v>
      </c>
      <c r="G171" s="29">
        <v>0.99661</v>
      </c>
      <c r="Q171" s="31">
        <f t="shared" si="4"/>
        <v>0.75555555555555576</v>
      </c>
      <c r="R171" s="8" t="s">
        <v>66</v>
      </c>
      <c r="S171" s="8" t="s">
        <v>237</v>
      </c>
      <c r="T171" s="9">
        <v>770</v>
      </c>
      <c r="U171" s="29">
        <v>0.98268999999999995</v>
      </c>
    </row>
    <row r="172" spans="1:21" x14ac:dyDescent="0.2">
      <c r="A172" s="4" t="s">
        <v>266</v>
      </c>
      <c r="B172" s="5" t="s">
        <v>267</v>
      </c>
      <c r="C172" s="6">
        <v>202</v>
      </c>
      <c r="D172" s="22">
        <f t="shared" si="5"/>
        <v>171</v>
      </c>
      <c r="E172" s="6">
        <f t="shared" si="0"/>
        <v>614163</v>
      </c>
      <c r="F172" s="23">
        <f t="shared" si="1"/>
        <v>0.90476190476190888</v>
      </c>
      <c r="G172" s="24">
        <v>0.99692999999999998</v>
      </c>
      <c r="Q172" s="26">
        <f t="shared" si="4"/>
        <v>0.76000000000000023</v>
      </c>
      <c r="R172" s="5" t="s">
        <v>18</v>
      </c>
      <c r="S172" s="5" t="s">
        <v>109</v>
      </c>
      <c r="T172" s="6">
        <v>716</v>
      </c>
      <c r="U172" s="24">
        <v>0.98340000000000005</v>
      </c>
    </row>
    <row r="173" spans="1:21" x14ac:dyDescent="0.2">
      <c r="A173" s="7" t="s">
        <v>268</v>
      </c>
      <c r="B173" s="8" t="s">
        <v>63</v>
      </c>
      <c r="C173" s="9">
        <v>187</v>
      </c>
      <c r="D173" s="27">
        <f t="shared" si="5"/>
        <v>172</v>
      </c>
      <c r="E173" s="9">
        <f t="shared" si="0"/>
        <v>614350</v>
      </c>
      <c r="F173" s="28">
        <f t="shared" si="1"/>
        <v>0.91005291005291422</v>
      </c>
      <c r="G173" s="29">
        <v>0.99724000000000002</v>
      </c>
      <c r="Q173" s="31">
        <f t="shared" si="4"/>
        <v>0.7644444444444447</v>
      </c>
      <c r="R173" s="8" t="s">
        <v>66</v>
      </c>
      <c r="S173" s="8" t="s">
        <v>232</v>
      </c>
      <c r="T173" s="9">
        <v>707</v>
      </c>
      <c r="U173" s="29">
        <v>0.98409999999999997</v>
      </c>
    </row>
    <row r="174" spans="1:21" x14ac:dyDescent="0.2">
      <c r="A174" s="4" t="s">
        <v>269</v>
      </c>
      <c r="B174" s="5" t="s">
        <v>70</v>
      </c>
      <c r="C174" s="6">
        <v>177</v>
      </c>
      <c r="D174" s="22">
        <f t="shared" si="5"/>
        <v>173</v>
      </c>
      <c r="E174" s="6">
        <f t="shared" si="0"/>
        <v>614527</v>
      </c>
      <c r="F174" s="23">
        <f t="shared" si="1"/>
        <v>0.91534391534391957</v>
      </c>
      <c r="G174" s="24">
        <v>0.99753000000000003</v>
      </c>
      <c r="Q174" s="26">
        <f t="shared" si="4"/>
        <v>0.76888888888888918</v>
      </c>
      <c r="R174" s="5" t="s">
        <v>270</v>
      </c>
      <c r="S174" s="5" t="s">
        <v>233</v>
      </c>
      <c r="T174" s="6">
        <v>698</v>
      </c>
      <c r="U174" s="24">
        <v>0.98479000000000005</v>
      </c>
    </row>
    <row r="175" spans="1:21" x14ac:dyDescent="0.2">
      <c r="A175" s="7" t="s">
        <v>271</v>
      </c>
      <c r="B175" s="8" t="s">
        <v>30</v>
      </c>
      <c r="C175" s="9">
        <v>169</v>
      </c>
      <c r="D175" s="27">
        <f t="shared" si="5"/>
        <v>174</v>
      </c>
      <c r="E175" s="9">
        <f t="shared" si="0"/>
        <v>614696</v>
      </c>
      <c r="F175" s="28">
        <f t="shared" si="1"/>
        <v>0.92063492063492491</v>
      </c>
      <c r="G175" s="29">
        <v>0.99780000000000002</v>
      </c>
      <c r="Q175" s="31">
        <f t="shared" si="4"/>
        <v>0.77333333333333365</v>
      </c>
      <c r="R175" s="8" t="s">
        <v>172</v>
      </c>
      <c r="S175" s="8" t="s">
        <v>235</v>
      </c>
      <c r="T175" s="9">
        <v>683</v>
      </c>
      <c r="U175" s="29">
        <v>0.98546999999999996</v>
      </c>
    </row>
    <row r="176" spans="1:21" x14ac:dyDescent="0.2">
      <c r="A176" s="4" t="s">
        <v>272</v>
      </c>
      <c r="B176" s="5" t="s">
        <v>63</v>
      </c>
      <c r="C176" s="6">
        <v>168</v>
      </c>
      <c r="D176" s="22">
        <f t="shared" si="5"/>
        <v>175</v>
      </c>
      <c r="E176" s="6">
        <f t="shared" si="0"/>
        <v>614864</v>
      </c>
      <c r="F176" s="23">
        <f t="shared" si="1"/>
        <v>0.92592592592593026</v>
      </c>
      <c r="G176" s="24">
        <v>0.99807000000000001</v>
      </c>
      <c r="Q176" s="26">
        <f t="shared" si="4"/>
        <v>0.77777777777777812</v>
      </c>
      <c r="R176" s="5" t="s">
        <v>104</v>
      </c>
      <c r="S176" s="5" t="s">
        <v>236</v>
      </c>
      <c r="T176" s="6">
        <v>668</v>
      </c>
      <c r="U176" s="24">
        <v>0.98612999999999995</v>
      </c>
    </row>
    <row r="177" spans="1:21" x14ac:dyDescent="0.2">
      <c r="A177" s="7" t="s">
        <v>273</v>
      </c>
      <c r="B177" s="8" t="s">
        <v>63</v>
      </c>
      <c r="C177" s="9">
        <v>154</v>
      </c>
      <c r="D177" s="27">
        <f t="shared" si="5"/>
        <v>176</v>
      </c>
      <c r="E177" s="9">
        <f t="shared" si="0"/>
        <v>615018</v>
      </c>
      <c r="F177" s="28">
        <f t="shared" si="1"/>
        <v>0.93121693121693561</v>
      </c>
      <c r="G177" s="29">
        <v>0.99831999999999999</v>
      </c>
      <c r="Q177" s="31">
        <f t="shared" si="4"/>
        <v>0.7822222222222226</v>
      </c>
      <c r="R177" s="8" t="s">
        <v>55</v>
      </c>
      <c r="S177" s="8" t="s">
        <v>237</v>
      </c>
      <c r="T177" s="9">
        <v>620</v>
      </c>
      <c r="U177" s="29">
        <v>0.98675000000000002</v>
      </c>
    </row>
    <row r="178" spans="1:21" x14ac:dyDescent="0.2">
      <c r="A178" s="4" t="s">
        <v>274</v>
      </c>
      <c r="B178" s="5" t="s">
        <v>63</v>
      </c>
      <c r="C178" s="6">
        <v>135</v>
      </c>
      <c r="D178" s="22">
        <f t="shared" si="5"/>
        <v>177</v>
      </c>
      <c r="E178" s="6">
        <f t="shared" si="0"/>
        <v>615153</v>
      </c>
      <c r="F178" s="23">
        <f t="shared" si="1"/>
        <v>0.93650793650794095</v>
      </c>
      <c r="G178" s="24">
        <v>0.99853999999999998</v>
      </c>
      <c r="Q178" s="26">
        <f t="shared" si="4"/>
        <v>0.78666666666666707</v>
      </c>
      <c r="R178" s="5" t="s">
        <v>104</v>
      </c>
      <c r="S178" s="5" t="s">
        <v>238</v>
      </c>
      <c r="T178" s="6">
        <v>614</v>
      </c>
      <c r="U178" s="24">
        <v>0.98736000000000002</v>
      </c>
    </row>
    <row r="179" spans="1:21" x14ac:dyDescent="0.2">
      <c r="A179" s="7" t="s">
        <v>275</v>
      </c>
      <c r="B179" s="8" t="s">
        <v>63</v>
      </c>
      <c r="C179" s="9">
        <v>117</v>
      </c>
      <c r="D179" s="27">
        <f t="shared" si="5"/>
        <v>178</v>
      </c>
      <c r="E179" s="9">
        <f t="shared" si="0"/>
        <v>615270</v>
      </c>
      <c r="F179" s="28">
        <f t="shared" si="1"/>
        <v>0.9417989417989463</v>
      </c>
      <c r="G179" s="29">
        <v>0.99873000000000001</v>
      </c>
      <c r="Q179" s="31">
        <f t="shared" si="4"/>
        <v>0.79111111111111154</v>
      </c>
      <c r="R179" s="8" t="s">
        <v>104</v>
      </c>
      <c r="S179" s="8" t="s">
        <v>240</v>
      </c>
      <c r="T179" s="9">
        <v>591</v>
      </c>
      <c r="U179" s="29">
        <v>0.98794000000000004</v>
      </c>
    </row>
    <row r="180" spans="1:21" x14ac:dyDescent="0.2">
      <c r="A180" s="4" t="s">
        <v>276</v>
      </c>
      <c r="B180" s="5" t="s">
        <v>30</v>
      </c>
      <c r="C180" s="6">
        <v>116</v>
      </c>
      <c r="D180" s="22">
        <f t="shared" si="5"/>
        <v>179</v>
      </c>
      <c r="E180" s="6">
        <f t="shared" si="0"/>
        <v>615386</v>
      </c>
      <c r="F180" s="23">
        <f t="shared" si="1"/>
        <v>0.94708994708995164</v>
      </c>
      <c r="G180" s="24">
        <v>0.99892000000000003</v>
      </c>
      <c r="Q180" s="26">
        <f t="shared" si="4"/>
        <v>0.79555555555555602</v>
      </c>
      <c r="R180" s="5" t="s">
        <v>104</v>
      </c>
      <c r="S180" s="5" t="s">
        <v>241</v>
      </c>
      <c r="T180" s="6">
        <v>566</v>
      </c>
      <c r="U180" s="24">
        <v>0.98851</v>
      </c>
    </row>
    <row r="181" spans="1:21" x14ac:dyDescent="0.2">
      <c r="A181" s="7" t="s">
        <v>277</v>
      </c>
      <c r="B181" s="8" t="s">
        <v>63</v>
      </c>
      <c r="C181" s="9">
        <v>112</v>
      </c>
      <c r="D181" s="27">
        <f t="shared" si="5"/>
        <v>180</v>
      </c>
      <c r="E181" s="9">
        <f t="shared" si="0"/>
        <v>615498</v>
      </c>
      <c r="F181" s="28">
        <f t="shared" si="1"/>
        <v>0.95238095238095699</v>
      </c>
      <c r="G181" s="29">
        <v>0.99909999999999999</v>
      </c>
      <c r="Q181" s="31">
        <f t="shared" si="4"/>
        <v>0.80000000000000049</v>
      </c>
      <c r="R181" s="8" t="s">
        <v>104</v>
      </c>
      <c r="S181" s="8" t="s">
        <v>242</v>
      </c>
      <c r="T181" s="9">
        <v>502</v>
      </c>
      <c r="U181" s="29">
        <v>0.98899999999999999</v>
      </c>
    </row>
    <row r="182" spans="1:21" x14ac:dyDescent="0.2">
      <c r="A182" s="4" t="s">
        <v>278</v>
      </c>
      <c r="B182" s="5" t="s">
        <v>63</v>
      </c>
      <c r="C182" s="6">
        <v>107</v>
      </c>
      <c r="D182" s="22">
        <f t="shared" si="5"/>
        <v>181</v>
      </c>
      <c r="E182" s="6">
        <f t="shared" si="0"/>
        <v>615605</v>
      </c>
      <c r="F182" s="23">
        <f t="shared" si="1"/>
        <v>0.95767195767196234</v>
      </c>
      <c r="G182" s="24">
        <v>0.99927999999999995</v>
      </c>
      <c r="Q182" s="26">
        <f t="shared" si="4"/>
        <v>0.80444444444444496</v>
      </c>
      <c r="R182" s="5" t="s">
        <v>18</v>
      </c>
      <c r="S182" s="5" t="s">
        <v>111</v>
      </c>
      <c r="T182" s="6">
        <v>501</v>
      </c>
      <c r="U182" s="24">
        <v>0.98950000000000005</v>
      </c>
    </row>
    <row r="183" spans="1:21" x14ac:dyDescent="0.2">
      <c r="A183" s="7" t="s">
        <v>279</v>
      </c>
      <c r="B183" s="8" t="s">
        <v>70</v>
      </c>
      <c r="C183" s="9">
        <v>84</v>
      </c>
      <c r="D183" s="27">
        <f t="shared" si="5"/>
        <v>182</v>
      </c>
      <c r="E183" s="9">
        <f t="shared" si="0"/>
        <v>615689</v>
      </c>
      <c r="F183" s="28">
        <f t="shared" si="1"/>
        <v>0.96296296296296768</v>
      </c>
      <c r="G183" s="29">
        <v>0.99941000000000002</v>
      </c>
      <c r="Q183" s="31">
        <f t="shared" si="4"/>
        <v>0.80888888888888943</v>
      </c>
      <c r="R183" s="8" t="s">
        <v>66</v>
      </c>
      <c r="S183" s="8" t="s">
        <v>243</v>
      </c>
      <c r="T183" s="9">
        <v>498</v>
      </c>
      <c r="U183" s="29">
        <v>0.99</v>
      </c>
    </row>
    <row r="184" spans="1:21" x14ac:dyDescent="0.2">
      <c r="A184" s="4" t="s">
        <v>280</v>
      </c>
      <c r="B184" s="5" t="s">
        <v>70</v>
      </c>
      <c r="C184" s="6">
        <v>84</v>
      </c>
      <c r="D184" s="22">
        <f t="shared" si="5"/>
        <v>183</v>
      </c>
      <c r="E184" s="6">
        <f t="shared" si="0"/>
        <v>615773</v>
      </c>
      <c r="F184" s="23">
        <f t="shared" si="1"/>
        <v>0.96825396825397303</v>
      </c>
      <c r="G184" s="24">
        <v>0.99955000000000005</v>
      </c>
      <c r="Q184" s="26">
        <f t="shared" si="4"/>
        <v>0.81333333333333391</v>
      </c>
      <c r="R184" s="5" t="s">
        <v>63</v>
      </c>
      <c r="S184" s="5" t="s">
        <v>281</v>
      </c>
      <c r="T184" s="6">
        <v>446</v>
      </c>
      <c r="U184" s="24">
        <v>0.99043999999999999</v>
      </c>
    </row>
    <row r="185" spans="1:21" x14ac:dyDescent="0.2">
      <c r="A185" s="7" t="s">
        <v>282</v>
      </c>
      <c r="B185" s="8" t="s">
        <v>143</v>
      </c>
      <c r="C185" s="9">
        <v>62</v>
      </c>
      <c r="D185" s="27">
        <f t="shared" si="5"/>
        <v>184</v>
      </c>
      <c r="E185" s="9">
        <f t="shared" si="0"/>
        <v>615835</v>
      </c>
      <c r="F185" s="28">
        <f t="shared" si="1"/>
        <v>0.97354497354497838</v>
      </c>
      <c r="G185" s="29">
        <v>0.99965000000000004</v>
      </c>
      <c r="Q185" s="31">
        <f t="shared" si="4"/>
        <v>0.81777777777777838</v>
      </c>
      <c r="R185" s="8" t="s">
        <v>18</v>
      </c>
      <c r="S185" s="8" t="s">
        <v>114</v>
      </c>
      <c r="T185" s="9">
        <v>436</v>
      </c>
      <c r="U185" s="29">
        <v>0.99087000000000003</v>
      </c>
    </row>
    <row r="186" spans="1:21" x14ac:dyDescent="0.2">
      <c r="A186" s="4" t="s">
        <v>283</v>
      </c>
      <c r="B186" s="5" t="s">
        <v>63</v>
      </c>
      <c r="C186" s="6">
        <v>61</v>
      </c>
      <c r="D186" s="22">
        <f t="shared" si="5"/>
        <v>185</v>
      </c>
      <c r="E186" s="6">
        <f t="shared" si="0"/>
        <v>615896</v>
      </c>
      <c r="F186" s="23">
        <f t="shared" si="1"/>
        <v>0.97883597883598372</v>
      </c>
      <c r="G186" s="24">
        <v>0.99975000000000003</v>
      </c>
      <c r="Q186" s="26">
        <f t="shared" si="4"/>
        <v>0.82222222222222285</v>
      </c>
      <c r="R186" s="5" t="s">
        <v>18</v>
      </c>
      <c r="S186" s="5" t="s">
        <v>115</v>
      </c>
      <c r="T186" s="6">
        <v>436</v>
      </c>
      <c r="U186" s="24">
        <v>0.99129999999999996</v>
      </c>
    </row>
    <row r="187" spans="1:21" x14ac:dyDescent="0.2">
      <c r="A187" s="7" t="s">
        <v>284</v>
      </c>
      <c r="B187" s="8" t="s">
        <v>63</v>
      </c>
      <c r="C187" s="9">
        <v>58</v>
      </c>
      <c r="D187" s="27">
        <f t="shared" si="5"/>
        <v>186</v>
      </c>
      <c r="E187" s="9">
        <f t="shared" si="0"/>
        <v>615954</v>
      </c>
      <c r="F187" s="28">
        <f t="shared" si="1"/>
        <v>0.98412698412698907</v>
      </c>
      <c r="G187" s="29">
        <v>0.99983999999999995</v>
      </c>
      <c r="Q187" s="31">
        <f t="shared" si="4"/>
        <v>0.82666666666666733</v>
      </c>
      <c r="R187" s="8" t="s">
        <v>18</v>
      </c>
      <c r="S187" s="8" t="s">
        <v>117</v>
      </c>
      <c r="T187" s="9">
        <v>436</v>
      </c>
      <c r="U187" s="29">
        <v>0.99173999999999995</v>
      </c>
    </row>
    <row r="188" spans="1:21" x14ac:dyDescent="0.2">
      <c r="A188" s="4" t="s">
        <v>285</v>
      </c>
      <c r="B188" s="5" t="s">
        <v>30</v>
      </c>
      <c r="C188" s="6">
        <v>54</v>
      </c>
      <c r="D188" s="22">
        <f t="shared" si="5"/>
        <v>187</v>
      </c>
      <c r="E188" s="6">
        <f t="shared" si="0"/>
        <v>616008</v>
      </c>
      <c r="F188" s="23">
        <f t="shared" si="1"/>
        <v>0.98941798941799441</v>
      </c>
      <c r="G188" s="24">
        <v>0.99992999999999999</v>
      </c>
      <c r="Q188" s="26">
        <f t="shared" si="4"/>
        <v>0.8311111111111118</v>
      </c>
      <c r="R188" s="5" t="s">
        <v>104</v>
      </c>
      <c r="S188" s="5" t="s">
        <v>245</v>
      </c>
      <c r="T188" s="6">
        <v>432</v>
      </c>
      <c r="U188" s="24">
        <v>0.99216000000000004</v>
      </c>
    </row>
    <row r="189" spans="1:21" x14ac:dyDescent="0.2">
      <c r="A189" s="7" t="s">
        <v>286</v>
      </c>
      <c r="B189" s="8" t="s">
        <v>30</v>
      </c>
      <c r="C189" s="9">
        <v>44</v>
      </c>
      <c r="D189" s="27">
        <f t="shared" si="5"/>
        <v>188</v>
      </c>
      <c r="E189" s="9">
        <f t="shared" si="0"/>
        <v>616052</v>
      </c>
      <c r="F189" s="28">
        <f t="shared" si="1"/>
        <v>0.99470899470899976</v>
      </c>
      <c r="G189" s="29">
        <v>1</v>
      </c>
      <c r="Q189" s="31">
        <f t="shared" si="4"/>
        <v>0.83555555555555627</v>
      </c>
      <c r="R189" s="8" t="s">
        <v>172</v>
      </c>
      <c r="S189" s="8" t="s">
        <v>246</v>
      </c>
      <c r="T189" s="9">
        <v>408</v>
      </c>
      <c r="U189" s="29">
        <v>0.99256999999999995</v>
      </c>
    </row>
    <row r="190" spans="1:21" x14ac:dyDescent="0.2">
      <c r="A190" s="10" t="s">
        <v>287</v>
      </c>
      <c r="B190" s="11" t="s">
        <v>30</v>
      </c>
      <c r="C190" s="12">
        <v>0</v>
      </c>
      <c r="D190" s="38">
        <f t="shared" si="5"/>
        <v>189</v>
      </c>
      <c r="E190" s="12">
        <f t="shared" si="0"/>
        <v>616052</v>
      </c>
      <c r="F190" s="39">
        <f t="shared" si="1"/>
        <v>1.0000000000000051</v>
      </c>
      <c r="G190" s="40">
        <v>1</v>
      </c>
      <c r="Q190" s="26">
        <f t="shared" si="4"/>
        <v>0.84000000000000075</v>
      </c>
      <c r="R190" s="5" t="s">
        <v>104</v>
      </c>
      <c r="S190" s="5" t="s">
        <v>247</v>
      </c>
      <c r="T190" s="6">
        <v>394</v>
      </c>
      <c r="U190" s="24">
        <v>0.99295999999999995</v>
      </c>
    </row>
    <row r="191" spans="1:21" x14ac:dyDescent="0.2">
      <c r="Q191" s="31">
        <f t="shared" si="4"/>
        <v>0.84444444444444522</v>
      </c>
      <c r="R191" s="8" t="s">
        <v>172</v>
      </c>
      <c r="S191" s="8" t="s">
        <v>248</v>
      </c>
      <c r="T191" s="9">
        <v>369</v>
      </c>
      <c r="U191" s="29">
        <v>0.99333000000000005</v>
      </c>
    </row>
    <row r="192" spans="1:21" x14ac:dyDescent="0.2">
      <c r="Q192" s="26">
        <f t="shared" si="4"/>
        <v>0.84888888888888969</v>
      </c>
      <c r="R192" s="5" t="s">
        <v>166</v>
      </c>
      <c r="S192" s="5" t="s">
        <v>249</v>
      </c>
      <c r="T192" s="6">
        <v>351</v>
      </c>
      <c r="U192" s="24">
        <v>0.99367000000000005</v>
      </c>
    </row>
    <row r="193" spans="17:21" x14ac:dyDescent="0.2">
      <c r="Q193" s="31">
        <f t="shared" si="4"/>
        <v>0.85333333333333417</v>
      </c>
      <c r="R193" s="8" t="s">
        <v>104</v>
      </c>
      <c r="S193" s="8" t="s">
        <v>250</v>
      </c>
      <c r="T193" s="9">
        <v>345</v>
      </c>
      <c r="U193" s="29">
        <v>0.99402000000000001</v>
      </c>
    </row>
    <row r="194" spans="17:21" x14ac:dyDescent="0.2">
      <c r="Q194" s="26">
        <f t="shared" si="4"/>
        <v>0.85777777777777864</v>
      </c>
      <c r="R194" s="5" t="s">
        <v>104</v>
      </c>
      <c r="S194" s="5" t="s">
        <v>251</v>
      </c>
      <c r="T194" s="6">
        <v>339</v>
      </c>
      <c r="U194" s="24">
        <v>0.99434999999999996</v>
      </c>
    </row>
    <row r="195" spans="17:21" x14ac:dyDescent="0.2">
      <c r="Q195" s="31">
        <f t="shared" si="4"/>
        <v>0.86222222222222311</v>
      </c>
      <c r="R195" s="8" t="s">
        <v>172</v>
      </c>
      <c r="S195" s="8" t="s">
        <v>253</v>
      </c>
      <c r="T195" s="9">
        <v>339</v>
      </c>
      <c r="U195" s="29">
        <v>0.99468999999999996</v>
      </c>
    </row>
    <row r="196" spans="17:21" x14ac:dyDescent="0.2">
      <c r="Q196" s="26">
        <f t="shared" si="4"/>
        <v>0.86666666666666758</v>
      </c>
      <c r="R196" s="5" t="s">
        <v>104</v>
      </c>
      <c r="S196" s="5" t="s">
        <v>254</v>
      </c>
      <c r="T196" s="6">
        <v>335</v>
      </c>
      <c r="U196" s="24">
        <v>0.99502000000000002</v>
      </c>
    </row>
    <row r="197" spans="17:21" x14ac:dyDescent="0.2">
      <c r="Q197" s="31">
        <f t="shared" si="4"/>
        <v>0.87111111111111206</v>
      </c>
      <c r="R197" s="8" t="s">
        <v>104</v>
      </c>
      <c r="S197" s="8" t="s">
        <v>255</v>
      </c>
      <c r="T197" s="9">
        <v>321</v>
      </c>
      <c r="U197" s="29">
        <v>0.99534</v>
      </c>
    </row>
    <row r="198" spans="17:21" x14ac:dyDescent="0.2">
      <c r="Q198" s="26">
        <f t="shared" si="4"/>
        <v>0.87555555555555653</v>
      </c>
      <c r="R198" s="5" t="s">
        <v>63</v>
      </c>
      <c r="S198" s="5" t="s">
        <v>256</v>
      </c>
      <c r="T198" s="6">
        <v>290</v>
      </c>
      <c r="U198" s="24">
        <v>0.99563000000000001</v>
      </c>
    </row>
    <row r="199" spans="17:21" x14ac:dyDescent="0.2">
      <c r="Q199" s="31">
        <f t="shared" si="4"/>
        <v>0.880000000000001</v>
      </c>
      <c r="R199" s="8" t="s">
        <v>172</v>
      </c>
      <c r="S199" s="8" t="s">
        <v>257</v>
      </c>
      <c r="T199" s="9">
        <v>275</v>
      </c>
      <c r="U199" s="29">
        <v>0.99590000000000001</v>
      </c>
    </row>
    <row r="200" spans="17:21" x14ac:dyDescent="0.2">
      <c r="Q200" s="26">
        <f t="shared" si="4"/>
        <v>0.88444444444444548</v>
      </c>
      <c r="R200" s="5" t="s">
        <v>172</v>
      </c>
      <c r="S200" s="5" t="s">
        <v>258</v>
      </c>
      <c r="T200" s="6">
        <v>274</v>
      </c>
      <c r="U200" s="24">
        <v>0.99617</v>
      </c>
    </row>
    <row r="201" spans="17:21" x14ac:dyDescent="0.2">
      <c r="Q201" s="31">
        <f t="shared" si="4"/>
        <v>0.88888888888888995</v>
      </c>
      <c r="R201" s="8" t="s">
        <v>104</v>
      </c>
      <c r="S201" s="8" t="s">
        <v>259</v>
      </c>
      <c r="T201" s="9">
        <v>266</v>
      </c>
      <c r="U201" s="29">
        <v>0.99643000000000004</v>
      </c>
    </row>
    <row r="202" spans="17:21" x14ac:dyDescent="0.2">
      <c r="Q202" s="26">
        <f t="shared" si="4"/>
        <v>0.89333333333333442</v>
      </c>
      <c r="R202" s="5" t="s">
        <v>104</v>
      </c>
      <c r="S202" s="5" t="s">
        <v>260</v>
      </c>
      <c r="T202" s="6">
        <v>266</v>
      </c>
      <c r="U202" s="24">
        <v>0.99670000000000003</v>
      </c>
    </row>
    <row r="203" spans="17:21" x14ac:dyDescent="0.2">
      <c r="Q203" s="31">
        <f t="shared" si="4"/>
        <v>0.8977777777777789</v>
      </c>
      <c r="R203" s="8" t="s">
        <v>66</v>
      </c>
      <c r="S203" s="8" t="s">
        <v>261</v>
      </c>
      <c r="T203" s="9">
        <v>264</v>
      </c>
      <c r="U203" s="29">
        <v>0.99695999999999996</v>
      </c>
    </row>
    <row r="204" spans="17:21" x14ac:dyDescent="0.2">
      <c r="Q204" s="26">
        <f t="shared" si="4"/>
        <v>0.90222222222222337</v>
      </c>
      <c r="R204" s="5" t="s">
        <v>104</v>
      </c>
      <c r="S204" s="5" t="s">
        <v>262</v>
      </c>
      <c r="T204" s="6">
        <v>252</v>
      </c>
      <c r="U204" s="24">
        <v>0.99721000000000004</v>
      </c>
    </row>
    <row r="205" spans="17:21" x14ac:dyDescent="0.2">
      <c r="Q205" s="31">
        <f t="shared" si="4"/>
        <v>0.90666666666666784</v>
      </c>
      <c r="R205" s="8" t="s">
        <v>66</v>
      </c>
      <c r="S205" s="8" t="s">
        <v>263</v>
      </c>
      <c r="T205" s="9">
        <v>243</v>
      </c>
      <c r="U205" s="29">
        <v>0.99744999999999995</v>
      </c>
    </row>
    <row r="206" spans="17:21" x14ac:dyDescent="0.2">
      <c r="Q206" s="26">
        <f t="shared" si="4"/>
        <v>0.91111111111111232</v>
      </c>
      <c r="R206" s="5" t="s">
        <v>104</v>
      </c>
      <c r="S206" s="5" t="s">
        <v>264</v>
      </c>
      <c r="T206" s="6">
        <v>241</v>
      </c>
      <c r="U206" s="24">
        <v>0.99768999999999997</v>
      </c>
    </row>
    <row r="207" spans="17:21" x14ac:dyDescent="0.2">
      <c r="Q207" s="31">
        <f t="shared" si="4"/>
        <v>0.91555555555555679</v>
      </c>
      <c r="R207" s="8" t="s">
        <v>104</v>
      </c>
      <c r="S207" s="8" t="s">
        <v>265</v>
      </c>
      <c r="T207" s="9">
        <v>238</v>
      </c>
      <c r="U207" s="29">
        <v>0.99792999999999998</v>
      </c>
    </row>
    <row r="208" spans="17:21" x14ac:dyDescent="0.2">
      <c r="Q208" s="26">
        <f t="shared" si="4"/>
        <v>0.92000000000000126</v>
      </c>
      <c r="R208" s="5" t="s">
        <v>288</v>
      </c>
      <c r="S208" s="5" t="s">
        <v>266</v>
      </c>
      <c r="T208" s="6">
        <v>202</v>
      </c>
      <c r="U208" s="24">
        <v>0.99812999999999996</v>
      </c>
    </row>
    <row r="209" spans="17:21" x14ac:dyDescent="0.2">
      <c r="Q209" s="31">
        <f t="shared" si="4"/>
        <v>0.92444444444444573</v>
      </c>
      <c r="R209" s="8" t="s">
        <v>104</v>
      </c>
      <c r="S209" s="8" t="s">
        <v>268</v>
      </c>
      <c r="T209" s="9">
        <v>187</v>
      </c>
      <c r="U209" s="29">
        <v>0.99831000000000003</v>
      </c>
    </row>
    <row r="210" spans="17:21" x14ac:dyDescent="0.2">
      <c r="Q210" s="26">
        <f t="shared" si="4"/>
        <v>0.92888888888889021</v>
      </c>
      <c r="R210" s="5" t="s">
        <v>112</v>
      </c>
      <c r="S210" s="5" t="s">
        <v>269</v>
      </c>
      <c r="T210" s="6">
        <v>177</v>
      </c>
      <c r="U210" s="24">
        <v>0.99848999999999999</v>
      </c>
    </row>
    <row r="211" spans="17:21" x14ac:dyDescent="0.2">
      <c r="Q211" s="31">
        <f t="shared" si="4"/>
        <v>0.93333333333333468</v>
      </c>
      <c r="R211" s="8" t="s">
        <v>66</v>
      </c>
      <c r="S211" s="8" t="s">
        <v>271</v>
      </c>
      <c r="T211" s="9">
        <v>169</v>
      </c>
      <c r="U211" s="29">
        <v>0.99865999999999999</v>
      </c>
    </row>
    <row r="212" spans="17:21" x14ac:dyDescent="0.2">
      <c r="Q212" s="26">
        <f t="shared" si="4"/>
        <v>0.93777777777777915</v>
      </c>
      <c r="R212" s="5" t="s">
        <v>104</v>
      </c>
      <c r="S212" s="5" t="s">
        <v>272</v>
      </c>
      <c r="T212" s="6">
        <v>168</v>
      </c>
      <c r="U212" s="24">
        <v>0.99882000000000004</v>
      </c>
    </row>
    <row r="213" spans="17:21" x14ac:dyDescent="0.2">
      <c r="Q213" s="31">
        <f t="shared" si="4"/>
        <v>0.94222222222222363</v>
      </c>
      <c r="R213" s="8" t="s">
        <v>63</v>
      </c>
      <c r="S213" s="8" t="s">
        <v>273</v>
      </c>
      <c r="T213" s="9">
        <v>154</v>
      </c>
      <c r="U213" s="29">
        <v>0.99897000000000002</v>
      </c>
    </row>
    <row r="214" spans="17:21" x14ac:dyDescent="0.2">
      <c r="Q214" s="26">
        <f t="shared" si="4"/>
        <v>0.9466666666666681</v>
      </c>
      <c r="R214" s="5" t="s">
        <v>104</v>
      </c>
      <c r="S214" s="5" t="s">
        <v>274</v>
      </c>
      <c r="T214" s="6">
        <v>135</v>
      </c>
      <c r="U214" s="24">
        <v>0.99911000000000005</v>
      </c>
    </row>
    <row r="215" spans="17:21" x14ac:dyDescent="0.2">
      <c r="Q215" s="31">
        <f t="shared" si="4"/>
        <v>0.95111111111111257</v>
      </c>
      <c r="R215" s="8" t="s">
        <v>104</v>
      </c>
      <c r="S215" s="8" t="s">
        <v>275</v>
      </c>
      <c r="T215" s="9">
        <v>117</v>
      </c>
      <c r="U215" s="29">
        <v>0.99922</v>
      </c>
    </row>
    <row r="216" spans="17:21" x14ac:dyDescent="0.2">
      <c r="Q216" s="26">
        <f t="shared" si="4"/>
        <v>0.95555555555555705</v>
      </c>
      <c r="R216" s="5" t="s">
        <v>66</v>
      </c>
      <c r="S216" s="5" t="s">
        <v>276</v>
      </c>
      <c r="T216" s="6">
        <v>116</v>
      </c>
      <c r="U216" s="24">
        <v>0.99934000000000001</v>
      </c>
    </row>
    <row r="217" spans="17:21" x14ac:dyDescent="0.2">
      <c r="Q217" s="31">
        <f t="shared" si="4"/>
        <v>0.96000000000000152</v>
      </c>
      <c r="R217" s="8" t="s">
        <v>104</v>
      </c>
      <c r="S217" s="8" t="s">
        <v>277</v>
      </c>
      <c r="T217" s="9">
        <v>112</v>
      </c>
      <c r="U217" s="29">
        <v>0.99944999999999995</v>
      </c>
    </row>
    <row r="218" spans="17:21" x14ac:dyDescent="0.2">
      <c r="Q218" s="26">
        <f t="shared" si="4"/>
        <v>0.96444444444444599</v>
      </c>
      <c r="R218" s="5" t="s">
        <v>104</v>
      </c>
      <c r="S218" s="5" t="s">
        <v>278</v>
      </c>
      <c r="T218" s="6">
        <v>107</v>
      </c>
      <c r="U218" s="24">
        <v>0.99956</v>
      </c>
    </row>
    <row r="219" spans="17:21" x14ac:dyDescent="0.2">
      <c r="Q219" s="31">
        <f t="shared" si="4"/>
        <v>0.96888888888889046</v>
      </c>
      <c r="R219" s="8" t="s">
        <v>112</v>
      </c>
      <c r="S219" s="8" t="s">
        <v>279</v>
      </c>
      <c r="T219" s="9">
        <v>84</v>
      </c>
      <c r="U219" s="29">
        <v>0.99963999999999997</v>
      </c>
    </row>
    <row r="220" spans="17:21" x14ac:dyDescent="0.2">
      <c r="Q220" s="26">
        <f t="shared" si="4"/>
        <v>0.97333333333333494</v>
      </c>
      <c r="R220" s="5" t="s">
        <v>112</v>
      </c>
      <c r="S220" s="5" t="s">
        <v>280</v>
      </c>
      <c r="T220" s="6">
        <v>84</v>
      </c>
      <c r="U220" s="24">
        <v>0.99972000000000005</v>
      </c>
    </row>
    <row r="221" spans="17:21" x14ac:dyDescent="0.2">
      <c r="Q221" s="31">
        <f t="shared" si="4"/>
        <v>0.97777777777777941</v>
      </c>
      <c r="R221" s="8" t="s">
        <v>143</v>
      </c>
      <c r="S221" s="8" t="s">
        <v>282</v>
      </c>
      <c r="T221" s="9">
        <v>62</v>
      </c>
      <c r="U221" s="29">
        <v>0.99978</v>
      </c>
    </row>
    <row r="222" spans="17:21" x14ac:dyDescent="0.2">
      <c r="Q222" s="26">
        <f t="shared" si="4"/>
        <v>0.98222222222222388</v>
      </c>
      <c r="R222" s="5" t="s">
        <v>104</v>
      </c>
      <c r="S222" s="5" t="s">
        <v>283</v>
      </c>
      <c r="T222" s="6">
        <v>61</v>
      </c>
      <c r="U222" s="24">
        <v>0.99985000000000002</v>
      </c>
    </row>
    <row r="223" spans="17:21" x14ac:dyDescent="0.2">
      <c r="Q223" s="31">
        <f t="shared" si="4"/>
        <v>0.98666666666666836</v>
      </c>
      <c r="R223" s="8" t="s">
        <v>104</v>
      </c>
      <c r="S223" s="8" t="s">
        <v>284</v>
      </c>
      <c r="T223" s="9">
        <v>58</v>
      </c>
      <c r="U223" s="29">
        <v>0.99990000000000001</v>
      </c>
    </row>
    <row r="224" spans="17:21" x14ac:dyDescent="0.2">
      <c r="Q224" s="26">
        <f t="shared" si="4"/>
        <v>0.99111111111111283</v>
      </c>
      <c r="R224" s="5" t="s">
        <v>66</v>
      </c>
      <c r="S224" s="5" t="s">
        <v>285</v>
      </c>
      <c r="T224" s="6">
        <v>54</v>
      </c>
      <c r="U224" s="24">
        <v>0.99995999999999996</v>
      </c>
    </row>
    <row r="225" spans="17:21" x14ac:dyDescent="0.2">
      <c r="Q225" s="31">
        <f t="shared" si="4"/>
        <v>0.9955555555555573</v>
      </c>
      <c r="R225" s="8" t="s">
        <v>66</v>
      </c>
      <c r="S225" s="8" t="s">
        <v>286</v>
      </c>
      <c r="T225" s="9">
        <v>44</v>
      </c>
      <c r="U225" s="29">
        <v>1</v>
      </c>
    </row>
    <row r="226" spans="17:21" x14ac:dyDescent="0.2">
      <c r="Q226" s="41">
        <f t="shared" si="4"/>
        <v>1.0000000000000018</v>
      </c>
      <c r="R226" s="11" t="s">
        <v>66</v>
      </c>
      <c r="S226" s="11" t="s">
        <v>287</v>
      </c>
      <c r="T226" s="12">
        <v>0</v>
      </c>
      <c r="U226" s="40">
        <v>1</v>
      </c>
    </row>
  </sheetData>
  <dataValidations count="1">
    <dataValidation type="custom" allowBlank="1" showDropDown="1" sqref="K2:K37 M2:O37 C2:C190 E2:G190 T2:T226">
      <formula1>AND(ISNUMBER(C2),(NOT(OR(NOT(ISERROR(DATEVALUE(C2))), AND(ISNUMBER(C2), LEFT(CELL("format", C2))="D")))))</formula1>
    </dataValidation>
  </dataValidations>
  <pageMargins left="0.7" right="0.7" top="0.75" bottom="0.75" header="0.3" footer="0.3"/>
  <drawing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FTB Costs Per Bird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MB</cp:lastModifiedBy>
  <dcterms:modified xsi:type="dcterms:W3CDTF">2025-04-14T23:13:24Z</dcterms:modified>
</cp:coreProperties>
</file>